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jbennet5\Dropbox\FNO\Covid 19\"/>
    </mc:Choice>
  </mc:AlternateContent>
  <xr:revisionPtr revIDLastSave="0" documentId="13_ncr:1_{AB155976-71AC-49D0-B665-8247A5C63DBD}" xr6:coauthVersionLast="36" xr6:coauthVersionMax="36" xr10:uidLastSave="{00000000-0000-0000-0000-000000000000}"/>
  <bookViews>
    <workbookView xWindow="0" yWindow="0" windowWidth="28800" windowHeight="15090" activeTab="1" xr2:uid="{00000000-000D-0000-FFFF-FFFF00000000}"/>
  </bookViews>
  <sheets>
    <sheet name="Main" sheetId="7" r:id="rId1"/>
    <sheet name="Sheet4" sheetId="11" r:id="rId2"/>
    <sheet name="Sheet3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3" i="7"/>
  <c r="J27" i="7" l="1"/>
  <c r="E43" i="10" l="1"/>
  <c r="C43" i="10"/>
  <c r="C42" i="10" l="1"/>
  <c r="E42" i="10"/>
  <c r="H16" i="7" l="1"/>
  <c r="E41" i="10" l="1"/>
  <c r="C41" i="10"/>
  <c r="E40" i="10" l="1"/>
  <c r="C40" i="10"/>
  <c r="C39" i="10" l="1"/>
  <c r="E39" i="10"/>
  <c r="B3" i="7" l="1"/>
  <c r="H4" i="7"/>
  <c r="H5" i="7"/>
  <c r="H6" i="7"/>
  <c r="H7" i="7"/>
  <c r="H8" i="7"/>
  <c r="H9" i="7"/>
  <c r="H10" i="7"/>
  <c r="H11" i="7"/>
  <c r="H12" i="7"/>
  <c r="H13" i="7"/>
  <c r="H14" i="7"/>
  <c r="H15" i="7"/>
  <c r="H17" i="7"/>
  <c r="H18" i="7"/>
  <c r="H19" i="7"/>
  <c r="H20" i="7"/>
  <c r="H21" i="7"/>
  <c r="H22" i="7"/>
  <c r="H23" i="7"/>
  <c r="H24" i="7"/>
  <c r="H25" i="7"/>
  <c r="H26" i="7"/>
  <c r="H27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H3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C38" i="10" l="1"/>
  <c r="E38" i="10"/>
  <c r="F37" i="10"/>
  <c r="D37" i="10"/>
  <c r="D35" i="10" l="1"/>
  <c r="R28" i="10" l="1"/>
  <c r="L28" i="10"/>
  <c r="F28" i="10"/>
  <c r="L19" i="10"/>
  <c r="R19" i="10"/>
  <c r="F19" i="10"/>
  <c r="D28" i="10"/>
  <c r="J28" i="10"/>
  <c r="P28" i="10"/>
  <c r="D19" i="10"/>
  <c r="J19" i="10"/>
  <c r="P19" i="10"/>
  <c r="D10" i="10"/>
  <c r="F10" i="10"/>
  <c r="J9" i="10"/>
  <c r="L9" i="10"/>
  <c r="P9" i="10"/>
  <c r="R9" i="10"/>
  <c r="D2" i="10"/>
  <c r="D3" i="10"/>
  <c r="D4" i="10"/>
  <c r="F2" i="10"/>
  <c r="F3" i="10"/>
  <c r="F4" i="10"/>
  <c r="D34" i="10"/>
  <c r="D33" i="10"/>
  <c r="F7" i="10"/>
  <c r="F8" i="10"/>
  <c r="F9" i="10"/>
  <c r="L2" i="10"/>
  <c r="L3" i="10"/>
  <c r="L4" i="10"/>
  <c r="L5" i="10"/>
  <c r="L6" i="10"/>
  <c r="L7" i="10"/>
  <c r="L8" i="10"/>
  <c r="R2" i="10"/>
  <c r="R3" i="10"/>
  <c r="R4" i="10"/>
  <c r="R5" i="10"/>
  <c r="R6" i="10"/>
  <c r="R7" i="10"/>
  <c r="R8" i="10"/>
  <c r="F12" i="10"/>
  <c r="F13" i="10"/>
  <c r="F14" i="10"/>
  <c r="F15" i="10"/>
  <c r="F16" i="10"/>
  <c r="F17" i="10"/>
  <c r="F18" i="10"/>
  <c r="L12" i="10"/>
  <c r="L13" i="10"/>
  <c r="L14" i="10"/>
  <c r="L15" i="10"/>
  <c r="L16" i="10"/>
  <c r="L17" i="10"/>
  <c r="L18" i="10"/>
  <c r="R12" i="10"/>
  <c r="R13" i="10"/>
  <c r="R14" i="10"/>
  <c r="R15" i="10"/>
  <c r="R16" i="10"/>
  <c r="R17" i="10"/>
  <c r="R18" i="10"/>
  <c r="F21" i="10"/>
  <c r="F22" i="10"/>
  <c r="F23" i="10"/>
  <c r="F24" i="10"/>
  <c r="F25" i="10"/>
  <c r="F26" i="10"/>
  <c r="F27" i="10"/>
  <c r="L21" i="10"/>
  <c r="L22" i="10"/>
  <c r="L23" i="10"/>
  <c r="L24" i="10"/>
  <c r="L25" i="10"/>
  <c r="L26" i="10"/>
  <c r="L27" i="10"/>
  <c r="R21" i="10"/>
  <c r="R22" i="10"/>
  <c r="R23" i="10"/>
  <c r="R24" i="10"/>
  <c r="R25" i="10"/>
  <c r="R26" i="10"/>
  <c r="R27" i="10"/>
  <c r="F6" i="10"/>
  <c r="F5" i="10"/>
  <c r="D8" i="10"/>
  <c r="D9" i="10"/>
  <c r="J2" i="10"/>
  <c r="J3" i="10"/>
  <c r="J4" i="10"/>
  <c r="J5" i="10"/>
  <c r="J7" i="10"/>
  <c r="J8" i="10"/>
  <c r="P2" i="10"/>
  <c r="P3" i="10"/>
  <c r="P4" i="10"/>
  <c r="P5" i="10"/>
  <c r="P6" i="10"/>
  <c r="P7" i="10"/>
  <c r="P8" i="10"/>
  <c r="D12" i="10"/>
  <c r="D13" i="10"/>
  <c r="D14" i="10"/>
  <c r="D15" i="10"/>
  <c r="D16" i="10"/>
  <c r="D17" i="10"/>
  <c r="D18" i="10"/>
  <c r="J12" i="10"/>
  <c r="J13" i="10"/>
  <c r="J14" i="10"/>
  <c r="J15" i="10"/>
  <c r="J16" i="10"/>
  <c r="J17" i="10"/>
  <c r="J18" i="10"/>
  <c r="P12" i="10"/>
  <c r="P13" i="10"/>
  <c r="P14" i="10"/>
  <c r="P15" i="10"/>
  <c r="P16" i="10"/>
  <c r="P17" i="10"/>
  <c r="P18" i="10"/>
  <c r="D21" i="10"/>
  <c r="D22" i="10"/>
  <c r="D23" i="10"/>
  <c r="D24" i="10"/>
  <c r="D25" i="10"/>
  <c r="D26" i="10"/>
  <c r="D27" i="10"/>
  <c r="J21" i="10"/>
  <c r="J22" i="10"/>
  <c r="J23" i="10"/>
  <c r="J24" i="10"/>
  <c r="J25" i="10"/>
  <c r="J26" i="10"/>
  <c r="J27" i="10"/>
  <c r="P21" i="10"/>
  <c r="P22" i="10"/>
  <c r="P23" i="10"/>
  <c r="P24" i="10"/>
  <c r="P25" i="10"/>
  <c r="P26" i="10"/>
  <c r="P27" i="10"/>
  <c r="D29" i="10"/>
  <c r="D30" i="10"/>
  <c r="D31" i="10"/>
  <c r="D32" i="10"/>
  <c r="D7" i="10"/>
  <c r="D6" i="10"/>
  <c r="D5" i="10"/>
  <c r="B29" i="7" l="1"/>
  <c r="B30" i="7" l="1"/>
  <c r="B27" i="7" l="1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</calcChain>
</file>

<file path=xl/sharedStrings.xml><?xml version="1.0" encoding="utf-8"?>
<sst xmlns="http://schemas.openxmlformats.org/spreadsheetml/2006/main" count="177" uniqueCount="111">
  <si>
    <t>Population</t>
  </si>
  <si>
    <t>China</t>
  </si>
  <si>
    <t>India</t>
  </si>
  <si>
    <t>United States</t>
  </si>
  <si>
    <t>Indonesia</t>
  </si>
  <si>
    <t>Pakistan</t>
  </si>
  <si>
    <t>Brazil</t>
  </si>
  <si>
    <t>Nigeria</t>
  </si>
  <si>
    <t>Bangladesh</t>
  </si>
  <si>
    <t>Russia</t>
  </si>
  <si>
    <t>Mexico</t>
  </si>
  <si>
    <t>Country</t>
  </si>
  <si>
    <t>Pop. Rank</t>
  </si>
  <si>
    <t>% Population with coranavirus rank</t>
  </si>
  <si>
    <t>Japan</t>
  </si>
  <si>
    <t>Ethiopia</t>
  </si>
  <si>
    <t>Philippines</t>
  </si>
  <si>
    <t>Egypt</t>
  </si>
  <si>
    <t>Vietnam</t>
  </si>
  <si>
    <t>Turkey</t>
  </si>
  <si>
    <t>Iran</t>
  </si>
  <si>
    <t>Germany</t>
  </si>
  <si>
    <t>Thailand</t>
  </si>
  <si>
    <t>France</t>
  </si>
  <si>
    <t>Italy</t>
  </si>
  <si>
    <t>Tanzania</t>
  </si>
  <si>
    <t>South Africa</t>
  </si>
  <si>
    <t>UK</t>
  </si>
  <si>
    <t>% increase last 24 hours</t>
  </si>
  <si>
    <t>Congo</t>
  </si>
  <si>
    <t>Deaths</t>
  </si>
  <si>
    <t>Mortality Rate</t>
  </si>
  <si>
    <t>Global  Cases</t>
  </si>
  <si>
    <t>10-Mar</t>
  </si>
  <si>
    <t>11-Mar</t>
  </si>
  <si>
    <t>12-Mar</t>
  </si>
  <si>
    <t>13-Mar</t>
  </si>
  <si>
    <t>14-Mar</t>
  </si>
  <si>
    <t>15-Mar</t>
  </si>
  <si>
    <t>16-Mar</t>
  </si>
  <si>
    <t>17-Mar</t>
  </si>
  <si>
    <t>18-Mar</t>
  </si>
  <si>
    <t>19-Mar</t>
  </si>
  <si>
    <t>20-Mar</t>
  </si>
  <si>
    <t>21-Mar</t>
  </si>
  <si>
    <t>22-Mar</t>
  </si>
  <si>
    <t>23-Mar</t>
  </si>
  <si>
    <t>24-Mar</t>
  </si>
  <si>
    <t>25-Mar</t>
  </si>
  <si>
    <t>26-Mar</t>
  </si>
  <si>
    <t>27-Mar</t>
  </si>
  <si>
    <t>28-Mar</t>
  </si>
  <si>
    <t>29-Mar</t>
  </si>
  <si>
    <t>30-Mar</t>
  </si>
  <si>
    <t>31-Mar</t>
  </si>
  <si>
    <t>1-Apr</t>
  </si>
  <si>
    <t>2-Apr</t>
  </si>
  <si>
    <t>3-Apr</t>
  </si>
  <si>
    <t>4-Apr</t>
  </si>
  <si>
    <t>5-Apr</t>
  </si>
  <si>
    <t>6-Apr</t>
  </si>
  <si>
    <t>7-Apr</t>
  </si>
  <si>
    <t>8-Apr</t>
  </si>
  <si>
    <t>9-Apr</t>
  </si>
  <si>
    <t>10-Apr</t>
  </si>
  <si>
    <t>11-Apr</t>
  </si>
  <si>
    <t>12-Apr</t>
  </si>
  <si>
    <t>13-Apr</t>
  </si>
  <si>
    <t>14-Apr</t>
  </si>
  <si>
    <t>15-Apr</t>
  </si>
  <si>
    <t>16-Apr</t>
  </si>
  <si>
    <t>17-Apr</t>
  </si>
  <si>
    <t>18-Apr</t>
  </si>
  <si>
    <t>Recovered</t>
  </si>
  <si>
    <t>Deaths Per 100,000</t>
  </si>
  <si>
    <t>Cases</t>
  </si>
  <si>
    <t>New</t>
  </si>
  <si>
    <t xml:space="preserve">Monday </t>
  </si>
  <si>
    <t xml:space="preserve">Tuesday </t>
  </si>
  <si>
    <t>Wednesday</t>
  </si>
  <si>
    <t>Thursday</t>
  </si>
  <si>
    <t>Friday</t>
  </si>
  <si>
    <t>Saturday</t>
  </si>
  <si>
    <t>Sunday</t>
  </si>
  <si>
    <t>Monday</t>
  </si>
  <si>
    <t>Tuesday</t>
  </si>
  <si>
    <t>5/18-5/24</t>
  </si>
  <si>
    <t>Total</t>
  </si>
  <si>
    <t>5/25-5/31</t>
  </si>
  <si>
    <t>Increase  24  hours</t>
  </si>
  <si>
    <t xml:space="preserve"> Increase 7 days</t>
  </si>
  <si>
    <t>6/1-6/7</t>
  </si>
  <si>
    <t>25 Most Populated Countries in the World</t>
  </si>
  <si>
    <t>6/8-6/14</t>
  </si>
  <si>
    <t>FOX News</t>
  </si>
  <si>
    <t>Quinnipiac</t>
  </si>
  <si>
    <t>Economist/YouGov</t>
  </si>
  <si>
    <t>CNBC</t>
  </si>
  <si>
    <t>CNN</t>
  </si>
  <si>
    <t>NPR/PBS/Marist</t>
  </si>
  <si>
    <t>Emerson</t>
  </si>
  <si>
    <t>The Hill/HarrisX</t>
  </si>
  <si>
    <t>IBD/TIPP</t>
  </si>
  <si>
    <t>NBC News/Wall St. Jrnl</t>
  </si>
  <si>
    <t>Monmouth</t>
  </si>
  <si>
    <t>6/15-6/21</t>
  </si>
  <si>
    <t>Global Mortality</t>
  </si>
  <si>
    <t>Global Recovery</t>
  </si>
  <si>
    <t>6/22-6/28</t>
  </si>
  <si>
    <t>6/29-7/5</t>
  </si>
  <si>
    <t>Coronavirus Cases 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</si>
</sst>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/>
        <bgColor theme="7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EEEEE"/>
      </bottom>
      <diagonal/>
    </border>
    <border>
      <left style="medium">
        <color rgb="FFEEEEEE"/>
      </left>
      <right/>
      <top/>
      <bottom style="medium">
        <color rgb="FFEEEEEE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3" fontId="2" fillId="2" borderId="0" xfId="0" applyNumberFormat="1" applyFont="1" applyFill="1" applyBorder="1" applyAlignment="1">
      <alignment horizontal="center" vertical="top" wrapText="1"/>
    </xf>
    <xf numFmtId="0" fontId="0" fillId="4" borderId="0" xfId="0" applyFont="1" applyFill="1" applyAlignment="1">
      <alignment horizontal="center"/>
    </xf>
    <xf numFmtId="0" fontId="0" fillId="4" borderId="0" xfId="0" applyFill="1"/>
    <xf numFmtId="0" fontId="0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/>
    <xf numFmtId="0" fontId="0" fillId="4" borderId="0" xfId="0" applyFill="1" applyAlignment="1"/>
    <xf numFmtId="0" fontId="1" fillId="5" borderId="3" xfId="0" applyFont="1" applyFill="1" applyBorder="1" applyAlignment="1"/>
    <xf numFmtId="3" fontId="1" fillId="5" borderId="4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10" fontId="1" fillId="5" borderId="0" xfId="0" applyNumberFormat="1" applyFont="1" applyFill="1" applyAlignment="1">
      <alignment horizontal="left"/>
    </xf>
    <xf numFmtId="0" fontId="1" fillId="4" borderId="5" xfId="0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5" borderId="7" xfId="0" applyFont="1" applyFill="1" applyBorder="1" applyAlignment="1">
      <alignment horizontal="left"/>
    </xf>
    <xf numFmtId="10" fontId="1" fillId="5" borderId="8" xfId="0" applyNumberFormat="1" applyFont="1" applyFill="1" applyBorder="1" applyAlignment="1">
      <alignment horizontal="left"/>
    </xf>
    <xf numFmtId="0" fontId="4" fillId="6" borderId="0" xfId="0" applyFont="1" applyFill="1" applyAlignment="1">
      <alignment horizontal="center" vertical="center" wrapText="1"/>
    </xf>
    <xf numFmtId="16" fontId="5" fillId="6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/>
    <xf numFmtId="16" fontId="5" fillId="6" borderId="0" xfId="0" applyNumberFormat="1" applyFont="1" applyFill="1" applyAlignment="1">
      <alignment horizontal="right" vertical="center" wrapText="1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" fontId="0" fillId="0" borderId="0" xfId="0" applyNumberFormat="1"/>
    <xf numFmtId="16" fontId="0" fillId="0" borderId="0" xfId="0" applyNumberFormat="1" applyAlignment="1">
      <alignment wrapText="1"/>
    </xf>
    <xf numFmtId="0" fontId="0" fillId="4" borderId="0" xfId="0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0" fontId="0" fillId="4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165" fontId="0" fillId="5" borderId="0" xfId="0" applyNumberFormat="1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9" fillId="7" borderId="9" xfId="1" applyFill="1" applyBorder="1" applyAlignment="1">
      <alignment horizontal="left" vertical="center" wrapText="1" indent="1"/>
    </xf>
    <xf numFmtId="0" fontId="8" fillId="7" borderId="10" xfId="0" applyFont="1" applyFill="1" applyBorder="1" applyAlignment="1">
      <alignment horizontal="center" vertical="center"/>
    </xf>
    <xf numFmtId="0" fontId="9" fillId="2" borderId="9" xfId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hehill.com/hilltv/what-americas-thinking/501704-what-americas-thinking-june-8-2020" TargetMode="External"/><Relationship Id="rId3" Type="http://schemas.openxmlformats.org/officeDocument/2006/relationships/hyperlink" Target="https://docs.cdn.yougov.com/vgqowgynze/econTabReport.pdf" TargetMode="External"/><Relationship Id="rId7" Type="http://schemas.openxmlformats.org/officeDocument/2006/relationships/hyperlink" Target="https://emersonpolling.reportablenews.com/pr/june-national-poll-voters-want-justice-for-george-floyd-as-trust-in-police-is-split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poll.qu.edu/national/release-detail?ReleaseID=3664" TargetMode="External"/><Relationship Id="rId1" Type="http://schemas.openxmlformats.org/officeDocument/2006/relationships/hyperlink" Target="https://static.foxnews.com/foxnews.com/content/uploads/2020/06/Fox_June-13-16-2020_National_Topline_June-18-Release.pdf" TargetMode="External"/><Relationship Id="rId6" Type="http://schemas.openxmlformats.org/officeDocument/2006/relationships/hyperlink" Target="http://maristpoll.marist.edu/wp-content/uploads/2020/06/NPR_PBS-NewsHour_Marist-Poll_USA-NOS-and-Tables_2006041039.pdf" TargetMode="External"/><Relationship Id="rId11" Type="http://schemas.openxmlformats.org/officeDocument/2006/relationships/hyperlink" Target="https://www.monmouth.edu/polling-institute/reports/monmouthpoll_US_060320/" TargetMode="External"/><Relationship Id="rId5" Type="http://schemas.openxmlformats.org/officeDocument/2006/relationships/hyperlink" Target="https://cdn.cnn.com/cnn/2020/images/06/08/rel6a.-.race.and.2020.pdf" TargetMode="External"/><Relationship Id="rId10" Type="http://schemas.openxmlformats.org/officeDocument/2006/relationships/hyperlink" Target="https://assets.documentcloud.org/documents/6938425/200266-NBCWSJ-June-Poll.pdf" TargetMode="External"/><Relationship Id="rId4" Type="http://schemas.openxmlformats.org/officeDocument/2006/relationships/hyperlink" Target="https://www.changeresearch.com/post/states-of-play-battleground-states-of-play-battleground-wave-7" TargetMode="External"/><Relationship Id="rId9" Type="http://schemas.openxmlformats.org/officeDocument/2006/relationships/hyperlink" Target="https://www.investors.com/politics/joe-biden-regains-2020-election-lead-president-trump-job-approval-div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3"/>
  <sheetViews>
    <sheetView zoomScaleNormal="100" workbookViewId="0">
      <selection activeCell="DS1" sqref="DS1"/>
    </sheetView>
  </sheetViews>
  <sheetFormatPr defaultRowHeight="15" x14ac:dyDescent="0.25"/>
  <cols>
    <col min="1" max="1" width="15.5703125" customWidth="1"/>
    <col min="2" max="2" width="17.42578125" bestFit="1" customWidth="1"/>
    <col min="3" max="3" width="10.7109375" hidden="1" customWidth="1"/>
    <col min="4" max="4" width="15.5703125" hidden="1" customWidth="1"/>
    <col min="5" max="5" width="12.28515625" customWidth="1"/>
    <col min="7" max="7" width="11.140625" customWidth="1"/>
    <col min="9" max="9" width="13.28515625" hidden="1" customWidth="1"/>
    <col min="10" max="10" width="9.28515625" customWidth="1"/>
    <col min="11" max="11" width="10" customWidth="1"/>
    <col min="12" max="121" width="9.140625" hidden="1" customWidth="1"/>
    <col min="122" max="123" width="9.140625" customWidth="1"/>
  </cols>
  <sheetData>
    <row r="1" spans="1:130" ht="33.75" x14ac:dyDescent="0.25">
      <c r="A1" s="49" t="s">
        <v>92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0" s="1" customFormat="1" ht="30.75" thickBot="1" x14ac:dyDescent="0.3">
      <c r="A2" s="18" t="s">
        <v>11</v>
      </c>
      <c r="B2" s="18" t="s">
        <v>13</v>
      </c>
      <c r="C2" s="18" t="s">
        <v>12</v>
      </c>
      <c r="D2" s="18" t="s">
        <v>0</v>
      </c>
      <c r="E2" s="18" t="s">
        <v>110</v>
      </c>
      <c r="F2" s="18" t="s">
        <v>30</v>
      </c>
      <c r="G2" s="18" t="s">
        <v>74</v>
      </c>
      <c r="H2" s="18" t="s">
        <v>31</v>
      </c>
      <c r="I2" s="18" t="s">
        <v>28</v>
      </c>
      <c r="J2" s="18" t="s">
        <v>89</v>
      </c>
      <c r="K2" s="18" t="s">
        <v>90</v>
      </c>
      <c r="L2" s="19" t="s">
        <v>33</v>
      </c>
      <c r="M2" s="19" t="s">
        <v>34</v>
      </c>
      <c r="N2" s="19" t="s">
        <v>35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40</v>
      </c>
      <c r="T2" s="19" t="s">
        <v>41</v>
      </c>
      <c r="U2" s="19" t="s">
        <v>42</v>
      </c>
      <c r="V2" s="19" t="s">
        <v>43</v>
      </c>
      <c r="W2" s="19" t="s">
        <v>44</v>
      </c>
      <c r="X2" s="19" t="s">
        <v>45</v>
      </c>
      <c r="Y2" s="19" t="s">
        <v>46</v>
      </c>
      <c r="Z2" s="19" t="s">
        <v>47</v>
      </c>
      <c r="AA2" s="19" t="s">
        <v>48</v>
      </c>
      <c r="AB2" s="19" t="s">
        <v>49</v>
      </c>
      <c r="AC2" s="19" t="s">
        <v>50</v>
      </c>
      <c r="AD2" s="19" t="s">
        <v>51</v>
      </c>
      <c r="AE2" s="19" t="s">
        <v>52</v>
      </c>
      <c r="AF2" s="19" t="s">
        <v>53</v>
      </c>
      <c r="AG2" s="19" t="s">
        <v>54</v>
      </c>
      <c r="AH2" s="19" t="s">
        <v>55</v>
      </c>
      <c r="AI2" s="19" t="s">
        <v>56</v>
      </c>
      <c r="AJ2" s="19" t="s">
        <v>57</v>
      </c>
      <c r="AK2" s="19" t="s">
        <v>58</v>
      </c>
      <c r="AL2" s="19" t="s">
        <v>59</v>
      </c>
      <c r="AM2" s="19" t="s">
        <v>60</v>
      </c>
      <c r="AN2" s="19" t="s">
        <v>61</v>
      </c>
      <c r="AO2" s="19" t="s">
        <v>62</v>
      </c>
      <c r="AP2" s="19" t="s">
        <v>63</v>
      </c>
      <c r="AQ2" s="19" t="s">
        <v>64</v>
      </c>
      <c r="AR2" s="19" t="s">
        <v>65</v>
      </c>
      <c r="AS2" s="19" t="s">
        <v>66</v>
      </c>
      <c r="AT2" s="19" t="s">
        <v>67</v>
      </c>
      <c r="AU2" s="19" t="s">
        <v>68</v>
      </c>
      <c r="AV2" s="19" t="s">
        <v>69</v>
      </c>
      <c r="AW2" s="19" t="s">
        <v>70</v>
      </c>
      <c r="AX2" s="23" t="s">
        <v>71</v>
      </c>
      <c r="AY2" s="23" t="s">
        <v>72</v>
      </c>
      <c r="AZ2" s="23">
        <v>43940</v>
      </c>
      <c r="BA2" s="23">
        <v>43941</v>
      </c>
      <c r="BB2" s="23">
        <v>43942</v>
      </c>
      <c r="BC2" s="23">
        <v>43943</v>
      </c>
      <c r="BD2" s="23">
        <v>43944</v>
      </c>
      <c r="BE2" s="23">
        <v>43945</v>
      </c>
      <c r="BF2" s="23">
        <v>43946</v>
      </c>
      <c r="BG2" s="23">
        <v>43947</v>
      </c>
      <c r="BH2" s="23">
        <v>43948</v>
      </c>
      <c r="BI2" s="23">
        <v>43949</v>
      </c>
      <c r="BJ2" s="23">
        <v>43950</v>
      </c>
      <c r="BK2" s="23">
        <v>43951</v>
      </c>
      <c r="BL2" s="23">
        <v>43952</v>
      </c>
      <c r="BM2" s="23">
        <v>43953</v>
      </c>
      <c r="BN2" s="23">
        <v>43954</v>
      </c>
      <c r="BO2" s="23">
        <v>43955</v>
      </c>
      <c r="BP2" s="23">
        <v>43956</v>
      </c>
      <c r="BQ2" s="23">
        <v>43957</v>
      </c>
      <c r="BR2" s="23">
        <v>43958</v>
      </c>
      <c r="BS2" s="23">
        <v>43959</v>
      </c>
      <c r="BT2" s="23">
        <v>43960</v>
      </c>
      <c r="BU2" s="23">
        <v>43961</v>
      </c>
      <c r="BV2" s="23">
        <v>43962</v>
      </c>
      <c r="BW2" s="23">
        <v>43963</v>
      </c>
      <c r="BX2" s="23">
        <v>43964</v>
      </c>
      <c r="BY2" s="23">
        <v>43965</v>
      </c>
      <c r="BZ2" s="23">
        <v>43966</v>
      </c>
      <c r="CA2" s="23">
        <v>43967</v>
      </c>
      <c r="CB2" s="23">
        <v>43968</v>
      </c>
      <c r="CC2" s="27">
        <v>43969</v>
      </c>
      <c r="CD2" s="27">
        <v>43970</v>
      </c>
      <c r="CE2" s="27">
        <v>43971</v>
      </c>
      <c r="CF2" s="27">
        <v>43972</v>
      </c>
      <c r="CG2" s="27">
        <v>43973</v>
      </c>
      <c r="CH2" s="27">
        <v>43974</v>
      </c>
      <c r="CI2" s="27">
        <v>43975</v>
      </c>
      <c r="CJ2" s="27">
        <v>43976</v>
      </c>
      <c r="CK2" s="27">
        <v>43977</v>
      </c>
      <c r="CL2" s="27">
        <v>43978</v>
      </c>
      <c r="CM2" s="27">
        <v>43979</v>
      </c>
      <c r="CN2" s="27">
        <v>43980</v>
      </c>
      <c r="CO2" s="27">
        <v>43981</v>
      </c>
      <c r="CP2" s="27">
        <v>43982</v>
      </c>
      <c r="CQ2" s="27">
        <v>43983</v>
      </c>
      <c r="CR2" s="27">
        <v>43984</v>
      </c>
      <c r="CS2" s="27">
        <v>43985</v>
      </c>
      <c r="CT2" s="27">
        <v>43986</v>
      </c>
      <c r="CU2" s="27">
        <v>43987</v>
      </c>
      <c r="CV2" s="27">
        <v>43988</v>
      </c>
      <c r="CW2" s="27">
        <v>43989</v>
      </c>
      <c r="CX2" s="27">
        <v>43990</v>
      </c>
      <c r="CY2" s="27">
        <v>43991</v>
      </c>
      <c r="CZ2" s="27">
        <v>43992</v>
      </c>
      <c r="DA2" s="27">
        <v>43993</v>
      </c>
      <c r="DB2" s="27">
        <v>43994</v>
      </c>
      <c r="DC2" s="27">
        <v>43995</v>
      </c>
      <c r="DD2" s="27">
        <v>43996</v>
      </c>
      <c r="DE2" s="27">
        <v>43997</v>
      </c>
      <c r="DF2" s="27">
        <v>43998</v>
      </c>
      <c r="DG2" s="27">
        <v>43999</v>
      </c>
      <c r="DH2" s="27">
        <v>44000</v>
      </c>
      <c r="DI2" s="27">
        <v>44001</v>
      </c>
      <c r="DJ2" s="27">
        <v>44002</v>
      </c>
      <c r="DK2" s="27">
        <v>44003</v>
      </c>
      <c r="DL2" s="27">
        <v>44004</v>
      </c>
      <c r="DM2" s="27">
        <v>44005</v>
      </c>
      <c r="DN2" s="27">
        <v>44006</v>
      </c>
      <c r="DO2" s="27">
        <v>44007</v>
      </c>
      <c r="DP2" s="27">
        <v>44008</v>
      </c>
      <c r="DQ2" s="27">
        <v>44009</v>
      </c>
      <c r="DR2" s="27">
        <v>44010</v>
      </c>
      <c r="DS2" s="27">
        <v>44011</v>
      </c>
      <c r="DT2" s="27">
        <v>44012</v>
      </c>
      <c r="DU2" s="27">
        <v>44013</v>
      </c>
      <c r="DV2" s="27">
        <v>44014</v>
      </c>
      <c r="DW2" s="27">
        <v>44015</v>
      </c>
      <c r="DX2" s="27">
        <v>44016</v>
      </c>
      <c r="DY2" s="27">
        <v>44017</v>
      </c>
      <c r="DZ2" s="27">
        <v>44018</v>
      </c>
    </row>
    <row r="3" spans="1:130" ht="15.75" thickBot="1" x14ac:dyDescent="0.3">
      <c r="A3" s="28" t="s">
        <v>1</v>
      </c>
      <c r="B3" s="29">
        <f t="shared" ref="B3:B27" si="0">E3/D3</f>
        <v>5.8978390696715625E-5</v>
      </c>
      <c r="C3" s="28">
        <v>1</v>
      </c>
      <c r="D3" s="30">
        <v>1439323776</v>
      </c>
      <c r="E3" s="25">
        <v>84889</v>
      </c>
      <c r="F3" s="25">
        <v>4641</v>
      </c>
      <c r="G3" s="43">
        <f>(F3/D3)*100000</f>
        <v>0.32244308593982401</v>
      </c>
      <c r="H3" s="41">
        <f t="shared" ref="H3:H27" si="1">F3/E3</f>
        <v>5.467139440916962E-2</v>
      </c>
      <c r="I3" s="31">
        <f t="shared" ref="I3:I27" si="2">E3/CR3-1</f>
        <v>8.6620722433459196E-3</v>
      </c>
      <c r="J3" s="25">
        <f>E3-DZ3</f>
        <v>1</v>
      </c>
      <c r="K3" s="25">
        <f>E3-DT3</f>
        <v>109</v>
      </c>
      <c r="L3" s="3">
        <v>80757</v>
      </c>
      <c r="M3" s="3">
        <v>80969</v>
      </c>
      <c r="N3" s="3">
        <v>80932</v>
      </c>
      <c r="O3" s="3">
        <v>80945</v>
      </c>
      <c r="P3" s="3">
        <v>80976</v>
      </c>
      <c r="Q3" s="3">
        <v>81003</v>
      </c>
      <c r="R3" s="3">
        <v>81032</v>
      </c>
      <c r="S3" s="3">
        <v>81086</v>
      </c>
      <c r="T3" s="3">
        <v>81102</v>
      </c>
      <c r="U3" s="3">
        <v>81155</v>
      </c>
      <c r="V3" s="3">
        <v>81250</v>
      </c>
      <c r="W3" s="3">
        <v>81304</v>
      </c>
      <c r="X3" s="3">
        <v>81397</v>
      </c>
      <c r="Y3" s="3">
        <v>81496</v>
      </c>
      <c r="Z3" s="3">
        <v>81591</v>
      </c>
      <c r="AA3" s="3">
        <v>81661</v>
      </c>
      <c r="AB3" s="3">
        <v>81782</v>
      </c>
      <c r="AC3" s="3">
        <v>81897</v>
      </c>
      <c r="AD3" s="3">
        <v>81999</v>
      </c>
      <c r="AE3" s="3">
        <v>82122</v>
      </c>
      <c r="AF3" s="3">
        <v>82198</v>
      </c>
      <c r="AG3" s="3">
        <v>82278</v>
      </c>
      <c r="AH3" s="3">
        <v>82391</v>
      </c>
      <c r="AI3" s="3">
        <v>82432</v>
      </c>
      <c r="AJ3" s="3">
        <v>82509</v>
      </c>
      <c r="AK3" s="3">
        <v>82543</v>
      </c>
      <c r="AL3" s="3">
        <v>82602</v>
      </c>
      <c r="AM3" s="3">
        <v>82665</v>
      </c>
      <c r="AN3" s="3">
        <v>82718</v>
      </c>
      <c r="AO3" s="4">
        <v>82809</v>
      </c>
      <c r="AP3" s="4">
        <v>82883</v>
      </c>
      <c r="AQ3" s="4">
        <v>83000</v>
      </c>
      <c r="AR3" s="4">
        <v>83014</v>
      </c>
      <c r="AS3" s="4">
        <v>83134</v>
      </c>
      <c r="AT3" s="4">
        <v>83213</v>
      </c>
      <c r="AU3" s="4">
        <v>83306</v>
      </c>
      <c r="AV3" s="4">
        <v>83359</v>
      </c>
      <c r="AW3" s="4">
        <v>83402</v>
      </c>
      <c r="AX3" s="4">
        <v>83760</v>
      </c>
      <c r="AY3" s="4">
        <v>83786</v>
      </c>
      <c r="AZ3" s="4">
        <v>83805</v>
      </c>
      <c r="BA3" s="4">
        <v>83817</v>
      </c>
      <c r="BB3" s="4">
        <v>83853</v>
      </c>
      <c r="BC3" s="4">
        <v>83868</v>
      </c>
      <c r="BD3" s="4">
        <v>83878</v>
      </c>
      <c r="BE3" s="8">
        <v>83885</v>
      </c>
      <c r="BF3" s="4">
        <v>83901</v>
      </c>
      <c r="BG3" s="4">
        <v>83909</v>
      </c>
      <c r="BH3" s="4">
        <v>83912</v>
      </c>
      <c r="BI3" s="4">
        <v>83938</v>
      </c>
      <c r="BJ3" s="4">
        <v>83940</v>
      </c>
      <c r="BK3" s="4">
        <v>83944</v>
      </c>
      <c r="BL3" s="4">
        <v>83958</v>
      </c>
      <c r="BM3" s="4">
        <v>83959</v>
      </c>
      <c r="BN3" s="4">
        <v>83959</v>
      </c>
      <c r="BO3" s="4">
        <v>83959</v>
      </c>
      <c r="BP3" s="4">
        <v>83966</v>
      </c>
      <c r="BQ3" s="4">
        <v>83968</v>
      </c>
      <c r="BR3" s="4">
        <v>83974</v>
      </c>
      <c r="BS3" s="4">
        <v>83976</v>
      </c>
      <c r="BT3" s="4">
        <v>83976</v>
      </c>
      <c r="BU3" s="4">
        <v>83994</v>
      </c>
      <c r="BV3" s="4">
        <v>84010</v>
      </c>
      <c r="BW3" s="4">
        <v>84011</v>
      </c>
      <c r="BX3" s="4">
        <v>84021</v>
      </c>
      <c r="BY3" s="4">
        <v>84025</v>
      </c>
      <c r="BZ3" s="4">
        <v>84031</v>
      </c>
      <c r="CA3" s="4">
        <v>84038</v>
      </c>
      <c r="CB3" s="4">
        <v>84047</v>
      </c>
      <c r="CC3" s="4">
        <v>84054</v>
      </c>
      <c r="CD3" s="4">
        <v>84063</v>
      </c>
      <c r="CE3" s="4">
        <v>84063</v>
      </c>
      <c r="CF3" s="4">
        <v>84063</v>
      </c>
      <c r="CG3" s="4">
        <v>84081</v>
      </c>
      <c r="CH3" s="4">
        <v>84081</v>
      </c>
      <c r="CI3" s="4">
        <v>84084</v>
      </c>
      <c r="CJ3" s="4">
        <v>84095</v>
      </c>
      <c r="CK3" s="4">
        <v>84102</v>
      </c>
      <c r="CL3" s="4">
        <v>84104</v>
      </c>
      <c r="CM3" s="4">
        <v>84106</v>
      </c>
      <c r="CN3" s="4">
        <v>84119</v>
      </c>
      <c r="CO3" s="4">
        <v>84126</v>
      </c>
      <c r="CP3" s="4">
        <v>84130</v>
      </c>
      <c r="CQ3" s="4">
        <v>84150</v>
      </c>
      <c r="CR3" s="4">
        <v>84160</v>
      </c>
      <c r="CS3" s="25">
        <v>84160</v>
      </c>
      <c r="CT3" s="25">
        <v>84165</v>
      </c>
      <c r="CU3" s="25">
        <v>84174</v>
      </c>
      <c r="CV3" s="25">
        <v>84181</v>
      </c>
      <c r="CW3" s="25">
        <v>84186</v>
      </c>
      <c r="CX3" s="25">
        <v>84192</v>
      </c>
      <c r="CY3" s="25">
        <v>84195</v>
      </c>
      <c r="CZ3" s="25">
        <v>84199</v>
      </c>
      <c r="DA3" s="25">
        <v>84210</v>
      </c>
      <c r="DB3" s="25">
        <v>84220</v>
      </c>
      <c r="DC3" s="25">
        <v>84229</v>
      </c>
      <c r="DD3" s="25">
        <v>84296</v>
      </c>
      <c r="DE3" s="25">
        <v>84338</v>
      </c>
      <c r="DF3" s="25">
        <v>84378</v>
      </c>
      <c r="DG3" s="25">
        <v>84432</v>
      </c>
      <c r="DH3" s="25">
        <v>84462</v>
      </c>
      <c r="DI3" s="25">
        <v>84494</v>
      </c>
      <c r="DJ3" s="25">
        <v>84525</v>
      </c>
      <c r="DK3" s="25">
        <v>84556</v>
      </c>
      <c r="DL3" s="25">
        <v>84603</v>
      </c>
      <c r="DM3" s="25">
        <v>84640</v>
      </c>
      <c r="DN3" s="25">
        <v>84655</v>
      </c>
      <c r="DO3" s="25">
        <v>84673</v>
      </c>
      <c r="DP3" s="25">
        <v>84704</v>
      </c>
      <c r="DQ3" s="25">
        <v>84725</v>
      </c>
      <c r="DR3" s="25">
        <v>84725</v>
      </c>
      <c r="DS3" s="25">
        <v>84757</v>
      </c>
      <c r="DT3" s="25">
        <v>84780</v>
      </c>
      <c r="DU3" s="25">
        <v>84813</v>
      </c>
      <c r="DV3" s="25">
        <v>84825</v>
      </c>
      <c r="DW3" s="25">
        <v>84830</v>
      </c>
      <c r="DX3" s="25">
        <v>84839</v>
      </c>
      <c r="DY3" s="25">
        <v>84858</v>
      </c>
      <c r="DZ3" s="25">
        <v>84888</v>
      </c>
    </row>
    <row r="4" spans="1:130" ht="15.75" thickBot="1" x14ac:dyDescent="0.3">
      <c r="A4" s="32" t="s">
        <v>2</v>
      </c>
      <c r="B4" s="33">
        <f t="shared" si="0"/>
        <v>5.2149399510784892E-4</v>
      </c>
      <c r="C4" s="32">
        <v>2</v>
      </c>
      <c r="D4" s="34">
        <v>1380004385</v>
      </c>
      <c r="E4" s="24">
        <v>719664</v>
      </c>
      <c r="F4" s="24">
        <v>20159</v>
      </c>
      <c r="G4" s="44">
        <f t="shared" ref="G4:G27" si="3">(F4/D4)*100000</f>
        <v>1.4607924597283073</v>
      </c>
      <c r="H4" s="41">
        <f t="shared" si="1"/>
        <v>2.8011683229951755E-2</v>
      </c>
      <c r="I4" s="31">
        <f t="shared" si="2"/>
        <v>2.5802576004059521</v>
      </c>
      <c r="J4" s="25">
        <f t="shared" ref="J4:J26" si="4">E4-DZ4</f>
        <v>22251</v>
      </c>
      <c r="K4" s="25">
        <f t="shared" ref="K4:K27" si="5">E4-DT4</f>
        <v>152824</v>
      </c>
      <c r="L4" s="5">
        <v>56</v>
      </c>
      <c r="M4" s="5">
        <v>60</v>
      </c>
      <c r="N4" s="5">
        <v>73</v>
      </c>
      <c r="O4" s="5">
        <v>82</v>
      </c>
      <c r="P4" s="5">
        <v>102</v>
      </c>
      <c r="Q4" s="5">
        <v>113</v>
      </c>
      <c r="R4" s="5">
        <v>119</v>
      </c>
      <c r="S4" s="5">
        <v>142</v>
      </c>
      <c r="T4" s="5">
        <v>156</v>
      </c>
      <c r="U4" s="5">
        <v>184</v>
      </c>
      <c r="V4" s="5">
        <v>244</v>
      </c>
      <c r="W4" s="5">
        <v>330</v>
      </c>
      <c r="X4" s="5">
        <v>396</v>
      </c>
      <c r="Y4" s="5">
        <v>499</v>
      </c>
      <c r="Z4" s="5">
        <v>519</v>
      </c>
      <c r="AA4" s="5">
        <v>606</v>
      </c>
      <c r="AB4" s="5">
        <v>719</v>
      </c>
      <c r="AC4" s="5">
        <v>887</v>
      </c>
      <c r="AD4" s="5">
        <v>933</v>
      </c>
      <c r="AE4" s="5">
        <v>1024</v>
      </c>
      <c r="AF4" s="5">
        <v>1071</v>
      </c>
      <c r="AG4" s="5">
        <v>1397</v>
      </c>
      <c r="AH4" s="5">
        <v>1637</v>
      </c>
      <c r="AI4" s="5">
        <v>2536</v>
      </c>
      <c r="AJ4" s="5">
        <v>2567</v>
      </c>
      <c r="AK4" s="5">
        <v>3082</v>
      </c>
      <c r="AL4" s="5">
        <v>3588</v>
      </c>
      <c r="AM4" s="5">
        <v>4778</v>
      </c>
      <c r="AN4" s="5">
        <v>5311</v>
      </c>
      <c r="AO4" s="6">
        <v>5916</v>
      </c>
      <c r="AP4" s="6">
        <v>6725</v>
      </c>
      <c r="AQ4" s="6">
        <v>7598</v>
      </c>
      <c r="AR4" s="6">
        <v>8063</v>
      </c>
      <c r="AS4" s="6">
        <v>9205</v>
      </c>
      <c r="AT4" s="6">
        <v>10453</v>
      </c>
      <c r="AU4" s="6">
        <v>11487</v>
      </c>
      <c r="AV4" s="6">
        <v>11555</v>
      </c>
      <c r="AW4" s="6">
        <v>12759</v>
      </c>
      <c r="AX4" s="6">
        <v>13835</v>
      </c>
      <c r="AY4" s="6">
        <v>14792</v>
      </c>
      <c r="AZ4" s="6">
        <v>16402</v>
      </c>
      <c r="BA4" s="6">
        <v>17615</v>
      </c>
      <c r="BB4" s="6">
        <v>18985</v>
      </c>
      <c r="BC4" s="6">
        <v>20471</v>
      </c>
      <c r="BD4" s="6">
        <v>21797</v>
      </c>
      <c r="BE4" s="7">
        <v>23502</v>
      </c>
      <c r="BF4" s="6">
        <v>24942</v>
      </c>
      <c r="BG4" s="6">
        <v>26917</v>
      </c>
      <c r="BH4" s="6">
        <v>27977</v>
      </c>
      <c r="BI4" s="6">
        <v>29451</v>
      </c>
      <c r="BJ4" s="6">
        <v>31787</v>
      </c>
      <c r="BK4" s="6">
        <v>33610</v>
      </c>
      <c r="BL4" s="6">
        <v>37257</v>
      </c>
      <c r="BM4" s="6">
        <v>37336</v>
      </c>
      <c r="BN4" s="6">
        <v>40263</v>
      </c>
      <c r="BO4" s="6">
        <v>42836</v>
      </c>
      <c r="BP4" s="6">
        <v>46476</v>
      </c>
      <c r="BQ4" s="6">
        <v>49436</v>
      </c>
      <c r="BR4" s="6">
        <v>53045</v>
      </c>
      <c r="BS4" s="6">
        <v>59642</v>
      </c>
      <c r="BT4" s="6">
        <v>59881</v>
      </c>
      <c r="BU4" s="6">
        <v>65021</v>
      </c>
      <c r="BV4" s="6">
        <v>67724</v>
      </c>
      <c r="BW4" s="6">
        <v>73981</v>
      </c>
      <c r="BX4" s="6">
        <v>77729</v>
      </c>
      <c r="BY4" s="6">
        <v>79333</v>
      </c>
      <c r="BZ4" s="6">
        <v>83072</v>
      </c>
      <c r="CA4" s="6">
        <v>88506</v>
      </c>
      <c r="CB4" s="6">
        <v>92939</v>
      </c>
      <c r="CC4" s="6">
        <v>96492</v>
      </c>
      <c r="CD4" s="6">
        <v>102335</v>
      </c>
      <c r="CE4" s="6">
        <v>107819</v>
      </c>
      <c r="CF4" s="6">
        <v>113461</v>
      </c>
      <c r="CG4" s="6">
        <v>119574</v>
      </c>
      <c r="CH4" s="6">
        <v>127358</v>
      </c>
      <c r="CI4" s="6">
        <v>133725</v>
      </c>
      <c r="CJ4" s="6">
        <v>141228</v>
      </c>
      <c r="CK4" s="6">
        <v>147144</v>
      </c>
      <c r="CL4" s="6">
        <v>153304</v>
      </c>
      <c r="CM4" s="6">
        <v>160310</v>
      </c>
      <c r="CN4" s="6">
        <v>168387</v>
      </c>
      <c r="CO4" s="6">
        <v>180621</v>
      </c>
      <c r="CP4" s="6">
        <v>184735</v>
      </c>
      <c r="CQ4" s="6">
        <v>194700</v>
      </c>
      <c r="CR4" s="6">
        <v>201009</v>
      </c>
      <c r="CS4" s="24">
        <v>216314</v>
      </c>
      <c r="CT4" s="24">
        <v>221222</v>
      </c>
      <c r="CU4" s="24">
        <v>235540</v>
      </c>
      <c r="CV4" s="24">
        <v>243733</v>
      </c>
      <c r="CW4" s="24">
        <v>253329</v>
      </c>
      <c r="CX4" s="24">
        <v>260093</v>
      </c>
      <c r="CY4" s="24">
        <v>270876</v>
      </c>
      <c r="CZ4" s="24">
        <v>276583</v>
      </c>
      <c r="DA4" s="24">
        <v>286577</v>
      </c>
      <c r="DB4" s="24">
        <v>297535</v>
      </c>
      <c r="DC4" s="24">
        <v>308916</v>
      </c>
      <c r="DD4" s="24">
        <v>320922</v>
      </c>
      <c r="DE4" s="24">
        <v>332424</v>
      </c>
      <c r="DF4" s="24">
        <v>343091</v>
      </c>
      <c r="DG4" s="24">
        <v>354065</v>
      </c>
      <c r="DH4" s="24">
        <v>366946</v>
      </c>
      <c r="DI4" s="24">
        <v>380532</v>
      </c>
      <c r="DJ4" s="24">
        <v>395048</v>
      </c>
      <c r="DK4" s="24">
        <v>410461</v>
      </c>
      <c r="DL4" s="24">
        <v>425282</v>
      </c>
      <c r="DM4" s="24">
        <v>440215</v>
      </c>
      <c r="DN4" s="24">
        <v>456183</v>
      </c>
      <c r="DO4" s="24">
        <v>475105</v>
      </c>
      <c r="DP4" s="24">
        <v>490401</v>
      </c>
      <c r="DQ4" s="24">
        <v>508953</v>
      </c>
      <c r="DR4" s="24">
        <v>528859</v>
      </c>
      <c r="DS4" s="24">
        <v>548318</v>
      </c>
      <c r="DT4" s="24">
        <v>566840</v>
      </c>
      <c r="DU4" s="24">
        <v>585481</v>
      </c>
      <c r="DV4" s="24">
        <v>604641</v>
      </c>
      <c r="DW4" s="24">
        <v>625544</v>
      </c>
      <c r="DX4" s="24">
        <v>648315</v>
      </c>
      <c r="DY4" s="24">
        <v>673165</v>
      </c>
      <c r="DZ4" s="24">
        <v>697413</v>
      </c>
    </row>
    <row r="5" spans="1:130" ht="15.75" thickBot="1" x14ac:dyDescent="0.3">
      <c r="A5" s="35" t="s">
        <v>3</v>
      </c>
      <c r="B5" s="36">
        <f t="shared" si="0"/>
        <v>8.9074724661344171E-3</v>
      </c>
      <c r="C5" s="35">
        <v>3</v>
      </c>
      <c r="D5" s="37">
        <v>331002651</v>
      </c>
      <c r="E5" s="35">
        <v>2948397</v>
      </c>
      <c r="F5" s="35">
        <v>130430</v>
      </c>
      <c r="G5" s="42">
        <f t="shared" si="3"/>
        <v>39.40451824357141</v>
      </c>
      <c r="H5" s="41">
        <f t="shared" si="1"/>
        <v>4.4237597582686458E-2</v>
      </c>
      <c r="I5" s="31">
        <f t="shared" si="2"/>
        <v>0.62703842174242941</v>
      </c>
      <c r="J5" s="25">
        <f t="shared" si="4"/>
        <v>50784</v>
      </c>
      <c r="K5" s="25">
        <f t="shared" si="5"/>
        <v>347670</v>
      </c>
      <c r="L5" s="20">
        <v>761</v>
      </c>
      <c r="M5" s="20">
        <v>1050</v>
      </c>
      <c r="N5" s="20">
        <v>1323</v>
      </c>
      <c r="O5" s="20">
        <v>1992</v>
      </c>
      <c r="P5" s="20">
        <v>2726</v>
      </c>
      <c r="Q5" s="20">
        <v>3244</v>
      </c>
      <c r="R5" s="20">
        <v>4138</v>
      </c>
      <c r="S5" s="20">
        <v>6362</v>
      </c>
      <c r="T5" s="20">
        <v>7769</v>
      </c>
      <c r="U5" s="20">
        <v>11274</v>
      </c>
      <c r="V5" s="20">
        <v>14250</v>
      </c>
      <c r="W5" s="20">
        <v>25374</v>
      </c>
      <c r="X5" s="20">
        <v>33276</v>
      </c>
      <c r="Y5" s="20">
        <v>42817</v>
      </c>
      <c r="Z5" s="20">
        <v>49768</v>
      </c>
      <c r="AA5" s="20">
        <v>55568</v>
      </c>
      <c r="AB5" s="20">
        <v>69684</v>
      </c>
      <c r="AC5" s="20">
        <v>97028</v>
      </c>
      <c r="AD5" s="20">
        <v>105573</v>
      </c>
      <c r="AE5" s="20">
        <v>132637</v>
      </c>
      <c r="AF5" s="20">
        <v>143532</v>
      </c>
      <c r="AG5" s="20">
        <v>177452</v>
      </c>
      <c r="AH5" s="20">
        <v>199092</v>
      </c>
      <c r="AI5" s="20">
        <v>236339</v>
      </c>
      <c r="AJ5" s="20">
        <v>258214</v>
      </c>
      <c r="AK5" s="20">
        <v>301902</v>
      </c>
      <c r="AL5" s="20">
        <v>321762</v>
      </c>
      <c r="AM5" s="20">
        <v>352546</v>
      </c>
      <c r="AN5" s="20">
        <v>379965</v>
      </c>
      <c r="AO5" s="21">
        <v>419975</v>
      </c>
      <c r="AP5" s="21">
        <v>462135</v>
      </c>
      <c r="AQ5" s="21">
        <v>496535</v>
      </c>
      <c r="AR5" s="21">
        <v>503594</v>
      </c>
      <c r="AS5" s="21">
        <v>555313</v>
      </c>
      <c r="AT5" s="21">
        <v>577307</v>
      </c>
      <c r="AU5" s="21">
        <v>598670</v>
      </c>
      <c r="AV5" s="21">
        <v>610774</v>
      </c>
      <c r="AW5" s="21">
        <v>640014</v>
      </c>
      <c r="AX5" s="21">
        <v>672246</v>
      </c>
      <c r="AY5" s="21">
        <v>706832</v>
      </c>
      <c r="AZ5" s="21">
        <v>735366</v>
      </c>
      <c r="BA5" s="21">
        <v>760570</v>
      </c>
      <c r="BB5" s="21">
        <v>788920</v>
      </c>
      <c r="BC5" s="21">
        <v>826248</v>
      </c>
      <c r="BD5" s="21">
        <v>843937</v>
      </c>
      <c r="BE5" s="22">
        <v>870468</v>
      </c>
      <c r="BF5" s="21">
        <v>907096</v>
      </c>
      <c r="BG5" s="21">
        <v>940797</v>
      </c>
      <c r="BH5" s="21">
        <v>965951</v>
      </c>
      <c r="BI5" s="21">
        <v>989357</v>
      </c>
      <c r="BJ5" s="21">
        <v>1014568</v>
      </c>
      <c r="BK5" s="21">
        <v>1042874</v>
      </c>
      <c r="BL5" s="21">
        <v>1100197</v>
      </c>
      <c r="BM5" s="21">
        <v>1106373</v>
      </c>
      <c r="BN5" s="21">
        <v>1134673</v>
      </c>
      <c r="BO5" s="21">
        <v>1166083</v>
      </c>
      <c r="BP5" s="21">
        <v>1181885</v>
      </c>
      <c r="BQ5" s="21">
        <v>1206323</v>
      </c>
      <c r="BR5" s="21">
        <v>1231992</v>
      </c>
      <c r="BS5" s="21">
        <v>1271775</v>
      </c>
      <c r="BT5" s="21">
        <v>1286833</v>
      </c>
      <c r="BU5" s="21">
        <v>1312099</v>
      </c>
      <c r="BV5" s="21">
        <v>1329885</v>
      </c>
      <c r="BW5" s="21">
        <v>1354504</v>
      </c>
      <c r="BX5" s="21">
        <v>1372855</v>
      </c>
      <c r="BY5" s="21">
        <v>1393890</v>
      </c>
      <c r="BZ5" s="21">
        <v>1419863</v>
      </c>
      <c r="CA5" s="21">
        <v>1446875</v>
      </c>
      <c r="CB5" s="21">
        <v>1471674</v>
      </c>
      <c r="CC5" s="21">
        <v>1487447</v>
      </c>
      <c r="CD5" s="21">
        <v>1510988</v>
      </c>
      <c r="CE5" s="21">
        <v>1532212</v>
      </c>
      <c r="CF5" s="21">
        <v>1555537</v>
      </c>
      <c r="CG5" s="21">
        <v>1577758</v>
      </c>
      <c r="CH5" s="21">
        <v>1604189</v>
      </c>
      <c r="CI5" s="21">
        <v>1626258</v>
      </c>
      <c r="CJ5" s="21">
        <v>1646495</v>
      </c>
      <c r="CK5" s="21">
        <v>1665852</v>
      </c>
      <c r="CL5" s="21">
        <v>1681793</v>
      </c>
      <c r="CM5" s="21">
        <v>1702911</v>
      </c>
      <c r="CN5" s="21">
        <v>1722419</v>
      </c>
      <c r="CO5" s="21">
        <v>1750203</v>
      </c>
      <c r="CP5" s="21">
        <v>1773020</v>
      </c>
      <c r="CQ5" s="21">
        <v>1793780</v>
      </c>
      <c r="CR5" s="21">
        <v>1812125</v>
      </c>
      <c r="CS5" s="35">
        <v>1839167</v>
      </c>
      <c r="CT5" s="35">
        <v>1856118</v>
      </c>
      <c r="CU5" s="35">
        <v>1880703</v>
      </c>
      <c r="CV5" s="35">
        <v>1901416</v>
      </c>
      <c r="CW5" s="35">
        <v>1920552</v>
      </c>
      <c r="CX5" s="35">
        <v>1946555</v>
      </c>
      <c r="CY5" s="35">
        <v>1962982</v>
      </c>
      <c r="CZ5" s="35">
        <v>1988491</v>
      </c>
      <c r="DA5" s="35">
        <v>2003930</v>
      </c>
      <c r="DB5" s="35">
        <v>2027521</v>
      </c>
      <c r="DC5" s="35">
        <v>2053606</v>
      </c>
      <c r="DD5" s="35">
        <v>2077888</v>
      </c>
      <c r="DE5" s="35">
        <v>2096902</v>
      </c>
      <c r="DF5" s="35">
        <v>2115079</v>
      </c>
      <c r="DG5" s="35">
        <v>2143193</v>
      </c>
      <c r="DH5" s="35">
        <v>2168414</v>
      </c>
      <c r="DI5" s="35">
        <v>2203659</v>
      </c>
      <c r="DJ5" s="35">
        <v>2228368</v>
      </c>
      <c r="DK5" s="35">
        <v>2268373</v>
      </c>
      <c r="DL5" s="35">
        <v>2286457</v>
      </c>
      <c r="DM5" s="35">
        <v>2323755</v>
      </c>
      <c r="DN5" s="35">
        <v>2348956</v>
      </c>
      <c r="DO5" s="35">
        <v>2382702</v>
      </c>
      <c r="DP5" s="35">
        <v>2425814</v>
      </c>
      <c r="DQ5" s="35">
        <v>2469441</v>
      </c>
      <c r="DR5" s="35">
        <v>2530587</v>
      </c>
      <c r="DS5" s="35">
        <v>2564163</v>
      </c>
      <c r="DT5" s="35">
        <v>2600727</v>
      </c>
      <c r="DU5" s="35">
        <v>2638338</v>
      </c>
      <c r="DV5" s="35">
        <v>2699658</v>
      </c>
      <c r="DW5" s="35">
        <v>2753754</v>
      </c>
      <c r="DX5" s="35">
        <v>2809108</v>
      </c>
      <c r="DY5" s="35">
        <v>2852807</v>
      </c>
      <c r="DZ5" s="35">
        <v>2897613</v>
      </c>
    </row>
    <row r="6" spans="1:130" ht="15.75" thickBot="1" x14ac:dyDescent="0.3">
      <c r="A6" s="32" t="s">
        <v>4</v>
      </c>
      <c r="B6" s="33">
        <f t="shared" si="0"/>
        <v>2.4212169029719791E-4</v>
      </c>
      <c r="C6" s="32">
        <v>4</v>
      </c>
      <c r="D6" s="34">
        <v>273523615</v>
      </c>
      <c r="E6" s="24">
        <v>66226</v>
      </c>
      <c r="F6" s="24">
        <v>3309</v>
      </c>
      <c r="G6" s="44">
        <f t="shared" si="3"/>
        <v>1.2097675734506508</v>
      </c>
      <c r="H6" s="41">
        <f t="shared" si="1"/>
        <v>4.9965270437592489E-2</v>
      </c>
      <c r="I6" s="31">
        <f t="shared" si="2"/>
        <v>1.4039348070710371</v>
      </c>
      <c r="J6" s="25">
        <f t="shared" si="4"/>
        <v>1268</v>
      </c>
      <c r="K6" s="25">
        <f t="shared" si="5"/>
        <v>9841</v>
      </c>
      <c r="L6" s="5">
        <v>27</v>
      </c>
      <c r="M6" s="5">
        <v>34</v>
      </c>
      <c r="N6" s="5">
        <v>34</v>
      </c>
      <c r="O6" s="5">
        <v>69</v>
      </c>
      <c r="P6" s="5">
        <v>96</v>
      </c>
      <c r="Q6" s="5">
        <v>117</v>
      </c>
      <c r="R6" s="5">
        <v>134</v>
      </c>
      <c r="S6" s="5">
        <v>172</v>
      </c>
      <c r="T6" s="5">
        <v>227</v>
      </c>
      <c r="U6" s="5">
        <v>311</v>
      </c>
      <c r="V6" s="5">
        <v>369</v>
      </c>
      <c r="W6" s="5">
        <v>450</v>
      </c>
      <c r="X6" s="5">
        <v>514</v>
      </c>
      <c r="Y6" s="5">
        <v>579</v>
      </c>
      <c r="Z6" s="5">
        <v>686</v>
      </c>
      <c r="AA6" s="5">
        <v>790</v>
      </c>
      <c r="AB6" s="5">
        <v>893</v>
      </c>
      <c r="AC6" s="5">
        <v>1046</v>
      </c>
      <c r="AD6" s="5">
        <v>1155</v>
      </c>
      <c r="AE6" s="5">
        <v>1285</v>
      </c>
      <c r="AF6" s="5">
        <v>1414</v>
      </c>
      <c r="AG6" s="5">
        <v>1528</v>
      </c>
      <c r="AH6" s="5">
        <v>1677</v>
      </c>
      <c r="AI6" s="5">
        <v>1790</v>
      </c>
      <c r="AJ6" s="5">
        <v>1986</v>
      </c>
      <c r="AK6" s="5">
        <v>2092</v>
      </c>
      <c r="AL6" s="5">
        <v>2273</v>
      </c>
      <c r="AM6" s="5">
        <v>2491</v>
      </c>
      <c r="AN6" s="5">
        <v>2738</v>
      </c>
      <c r="AO6" s="6">
        <v>2956</v>
      </c>
      <c r="AP6" s="6">
        <v>3293</v>
      </c>
      <c r="AQ6" s="6">
        <v>3512</v>
      </c>
      <c r="AR6" s="6">
        <v>3842</v>
      </c>
      <c r="AS6" s="6">
        <v>4241</v>
      </c>
      <c r="AT6" s="6">
        <v>4557</v>
      </c>
      <c r="AU6" s="6">
        <v>4839</v>
      </c>
      <c r="AV6" s="6">
        <v>5136</v>
      </c>
      <c r="AW6" s="6">
        <v>5516</v>
      </c>
      <c r="AX6" s="6">
        <v>5923</v>
      </c>
      <c r="AY6" s="6">
        <v>6248</v>
      </c>
      <c r="AZ6" s="6">
        <v>6575</v>
      </c>
      <c r="BA6" s="6">
        <v>6760</v>
      </c>
      <c r="BB6" s="6">
        <v>7135</v>
      </c>
      <c r="BC6" s="6">
        <v>7418</v>
      </c>
      <c r="BD6" s="6">
        <v>7775</v>
      </c>
      <c r="BE6" s="7">
        <v>8201</v>
      </c>
      <c r="BF6" s="6">
        <v>8607</v>
      </c>
      <c r="BG6" s="6">
        <v>8882</v>
      </c>
      <c r="BH6" s="6">
        <v>9096</v>
      </c>
      <c r="BI6" s="6">
        <v>9511</v>
      </c>
      <c r="BJ6" s="6">
        <v>9771</v>
      </c>
      <c r="BK6" s="6">
        <v>10118</v>
      </c>
      <c r="BL6" s="6">
        <v>10551</v>
      </c>
      <c r="BM6" s="6">
        <v>10843</v>
      </c>
      <c r="BN6" s="6">
        <v>11192</v>
      </c>
      <c r="BO6" s="6">
        <v>11587</v>
      </c>
      <c r="BP6" s="6">
        <v>12071</v>
      </c>
      <c r="BQ6" s="6">
        <v>12438</v>
      </c>
      <c r="BR6" s="6">
        <v>12776</v>
      </c>
      <c r="BS6" s="6">
        <v>13112</v>
      </c>
      <c r="BT6" s="6">
        <v>13645</v>
      </c>
      <c r="BU6" s="6">
        <v>14032</v>
      </c>
      <c r="BV6" s="6">
        <v>14265</v>
      </c>
      <c r="BW6" s="6">
        <v>14749</v>
      </c>
      <c r="BX6" s="6">
        <v>15438</v>
      </c>
      <c r="BY6" s="6">
        <v>16006</v>
      </c>
      <c r="BZ6" s="6">
        <v>16496</v>
      </c>
      <c r="CA6" s="6">
        <v>17025</v>
      </c>
      <c r="CB6" s="6">
        <v>17514</v>
      </c>
      <c r="CC6" s="6">
        <v>18010</v>
      </c>
      <c r="CD6" s="6">
        <v>18496</v>
      </c>
      <c r="CE6" s="6">
        <v>19189</v>
      </c>
      <c r="CF6" s="6">
        <v>20162</v>
      </c>
      <c r="CG6" s="6">
        <v>20796</v>
      </c>
      <c r="CH6" s="6">
        <v>21745</v>
      </c>
      <c r="CI6" s="6">
        <v>22271</v>
      </c>
      <c r="CJ6" s="6">
        <v>22750</v>
      </c>
      <c r="CK6" s="6">
        <v>23165</v>
      </c>
      <c r="CL6" s="6">
        <v>23851</v>
      </c>
      <c r="CM6" s="6">
        <v>24538</v>
      </c>
      <c r="CN6" s="6">
        <v>25216</v>
      </c>
      <c r="CO6" s="6">
        <v>25773</v>
      </c>
      <c r="CP6" s="6">
        <v>26473</v>
      </c>
      <c r="CQ6" s="6">
        <v>26940</v>
      </c>
      <c r="CR6" s="6">
        <v>27549</v>
      </c>
      <c r="CS6" s="24">
        <v>28233</v>
      </c>
      <c r="CT6" s="24">
        <v>28818</v>
      </c>
      <c r="CU6" s="24">
        <v>29521</v>
      </c>
      <c r="CV6" s="24">
        <v>30514</v>
      </c>
      <c r="CW6" s="24">
        <v>31186</v>
      </c>
      <c r="CX6" s="24">
        <v>32033</v>
      </c>
      <c r="CY6" s="24">
        <v>33076</v>
      </c>
      <c r="CZ6" s="24">
        <v>34316</v>
      </c>
      <c r="DA6" s="24">
        <v>35295</v>
      </c>
      <c r="DB6" s="24">
        <v>36406</v>
      </c>
      <c r="DC6" s="24">
        <v>37420</v>
      </c>
      <c r="DD6" s="24">
        <v>38277</v>
      </c>
      <c r="DE6" s="24">
        <v>39294</v>
      </c>
      <c r="DF6" s="24">
        <v>40400</v>
      </c>
      <c r="DG6" s="24">
        <v>41431</v>
      </c>
      <c r="DH6" s="24">
        <v>42762</v>
      </c>
      <c r="DI6" s="24">
        <v>43803</v>
      </c>
      <c r="DJ6" s="24">
        <v>45029</v>
      </c>
      <c r="DK6" s="24">
        <v>45891</v>
      </c>
      <c r="DL6" s="24">
        <v>46845</v>
      </c>
      <c r="DM6" s="24">
        <v>47896</v>
      </c>
      <c r="DN6" s="24">
        <v>49009</v>
      </c>
      <c r="DO6" s="24">
        <v>50187</v>
      </c>
      <c r="DP6" s="24">
        <v>51427</v>
      </c>
      <c r="DQ6" s="24">
        <v>52812</v>
      </c>
      <c r="DR6" s="24">
        <v>54010</v>
      </c>
      <c r="DS6" s="24">
        <v>55092</v>
      </c>
      <c r="DT6" s="24">
        <v>56385</v>
      </c>
      <c r="DU6" s="24">
        <v>57770</v>
      </c>
      <c r="DV6" s="24">
        <v>59394</v>
      </c>
      <c r="DW6" s="24">
        <v>60695</v>
      </c>
      <c r="DX6" s="24">
        <v>62142</v>
      </c>
      <c r="DY6" s="24">
        <v>63749</v>
      </c>
      <c r="DZ6" s="24">
        <v>64958</v>
      </c>
    </row>
    <row r="7" spans="1:130" ht="15.75" thickBot="1" x14ac:dyDescent="0.3">
      <c r="A7" s="28" t="s">
        <v>5</v>
      </c>
      <c r="B7" s="29">
        <f t="shared" si="0"/>
        <v>1.0616438759261638E-3</v>
      </c>
      <c r="C7" s="28">
        <v>5</v>
      </c>
      <c r="D7" s="30">
        <v>220892340</v>
      </c>
      <c r="E7" s="25">
        <v>234509</v>
      </c>
      <c r="F7" s="25">
        <v>4839</v>
      </c>
      <c r="G7" s="43">
        <f t="shared" si="3"/>
        <v>2.1906599386832517</v>
      </c>
      <c r="H7" s="41">
        <f t="shared" si="1"/>
        <v>2.0634602509924993E-2</v>
      </c>
      <c r="I7" s="31">
        <f t="shared" si="2"/>
        <v>2.0695698840283776</v>
      </c>
      <c r="J7" s="25">
        <f t="shared" si="4"/>
        <v>2691</v>
      </c>
      <c r="K7" s="25">
        <f t="shared" si="5"/>
        <v>25172</v>
      </c>
      <c r="L7" s="3">
        <v>16</v>
      </c>
      <c r="M7" s="3">
        <v>19</v>
      </c>
      <c r="N7" s="3">
        <v>20</v>
      </c>
      <c r="O7" s="3">
        <v>28</v>
      </c>
      <c r="P7" s="3">
        <v>31</v>
      </c>
      <c r="Q7" s="3">
        <v>53</v>
      </c>
      <c r="R7" s="3">
        <v>136</v>
      </c>
      <c r="S7" s="3">
        <v>237</v>
      </c>
      <c r="T7" s="3">
        <v>229</v>
      </c>
      <c r="U7" s="3">
        <v>451</v>
      </c>
      <c r="V7" s="3">
        <v>454</v>
      </c>
      <c r="W7" s="3">
        <v>730</v>
      </c>
      <c r="X7" s="3">
        <v>776</v>
      </c>
      <c r="Y7" s="3">
        <v>873</v>
      </c>
      <c r="Z7" s="3">
        <v>958</v>
      </c>
      <c r="AA7" s="3">
        <v>1022</v>
      </c>
      <c r="AB7" s="3">
        <v>1130</v>
      </c>
      <c r="AC7" s="3">
        <v>1331</v>
      </c>
      <c r="AD7" s="3">
        <v>1420</v>
      </c>
      <c r="AE7" s="3">
        <v>1526</v>
      </c>
      <c r="AF7" s="3">
        <v>1650</v>
      </c>
      <c r="AG7" s="3">
        <v>1914</v>
      </c>
      <c r="AH7" s="3">
        <v>2071</v>
      </c>
      <c r="AI7" s="3">
        <v>2386</v>
      </c>
      <c r="AJ7" s="3">
        <v>2631</v>
      </c>
      <c r="AK7" s="3">
        <v>2818</v>
      </c>
      <c r="AL7" s="3">
        <v>3123</v>
      </c>
      <c r="AM7" s="3">
        <v>3766</v>
      </c>
      <c r="AN7" s="3">
        <v>4009</v>
      </c>
      <c r="AO7" s="4">
        <v>4196</v>
      </c>
      <c r="AP7" s="4">
        <v>4489</v>
      </c>
      <c r="AQ7" s="4">
        <v>4695</v>
      </c>
      <c r="AR7" s="4">
        <v>4970</v>
      </c>
      <c r="AS7" s="4">
        <v>5230</v>
      </c>
      <c r="AT7" s="4">
        <v>5496</v>
      </c>
      <c r="AU7" s="4">
        <v>5837</v>
      </c>
      <c r="AV7" s="4">
        <v>5988</v>
      </c>
      <c r="AW7" s="4">
        <v>6919</v>
      </c>
      <c r="AX7" s="4">
        <v>7025</v>
      </c>
      <c r="AY7" s="4">
        <v>7638</v>
      </c>
      <c r="AZ7" s="4">
        <v>7993</v>
      </c>
      <c r="BA7" s="4">
        <v>8418</v>
      </c>
      <c r="BB7" s="4">
        <v>9216</v>
      </c>
      <c r="BC7" s="4">
        <v>10076</v>
      </c>
      <c r="BD7" s="4">
        <v>10811</v>
      </c>
      <c r="BE7" s="8">
        <v>11155</v>
      </c>
      <c r="BF7" s="4">
        <v>12723</v>
      </c>
      <c r="BG7" s="4">
        <v>12723</v>
      </c>
      <c r="BH7" s="4">
        <v>13328</v>
      </c>
      <c r="BI7" s="4">
        <v>14079</v>
      </c>
      <c r="BJ7" s="4">
        <v>15289</v>
      </c>
      <c r="BK7" s="4">
        <v>16117</v>
      </c>
      <c r="BL7" s="4">
        <v>18092</v>
      </c>
      <c r="BM7" s="4">
        <v>18114</v>
      </c>
      <c r="BN7" s="4">
        <v>19103</v>
      </c>
      <c r="BO7" s="4">
        <v>20884</v>
      </c>
      <c r="BP7" s="4">
        <v>22048</v>
      </c>
      <c r="BQ7" s="4">
        <v>22550</v>
      </c>
      <c r="BR7" s="4">
        <v>24122</v>
      </c>
      <c r="BS7" s="4">
        <v>26435</v>
      </c>
      <c r="BT7" s="4">
        <v>27474</v>
      </c>
      <c r="BU7" s="4">
        <v>29465</v>
      </c>
      <c r="BV7" s="4">
        <v>30941</v>
      </c>
      <c r="BW7" s="4">
        <v>32674</v>
      </c>
      <c r="BX7" s="4">
        <v>34336</v>
      </c>
      <c r="BY7" s="4">
        <v>35788</v>
      </c>
      <c r="BZ7" s="4">
        <v>37218</v>
      </c>
      <c r="CA7" s="4">
        <v>38799</v>
      </c>
      <c r="CB7" s="4">
        <v>40151</v>
      </c>
      <c r="CC7" s="4">
        <v>42125</v>
      </c>
      <c r="CD7" s="4">
        <v>43966</v>
      </c>
      <c r="CE7" s="4">
        <v>45898</v>
      </c>
      <c r="CF7" s="4">
        <v>48091</v>
      </c>
      <c r="CG7" s="4">
        <v>50694</v>
      </c>
      <c r="CH7" s="4">
        <v>52437</v>
      </c>
      <c r="CI7" s="4">
        <v>54601</v>
      </c>
      <c r="CJ7" s="4">
        <v>56349</v>
      </c>
      <c r="CK7" s="4">
        <v>57705</v>
      </c>
      <c r="CL7" s="4">
        <v>59151</v>
      </c>
      <c r="CM7" s="4">
        <v>61227</v>
      </c>
      <c r="CN7" s="4">
        <v>64028</v>
      </c>
      <c r="CO7" s="4">
        <v>66457</v>
      </c>
      <c r="CP7" s="4">
        <v>69496</v>
      </c>
      <c r="CQ7" s="4">
        <v>72460</v>
      </c>
      <c r="CR7" s="4">
        <v>76398</v>
      </c>
      <c r="CS7" s="25">
        <v>80463</v>
      </c>
      <c r="CT7" s="25">
        <v>85264</v>
      </c>
      <c r="CU7" s="25">
        <v>89249</v>
      </c>
      <c r="CV7" s="25">
        <v>93983</v>
      </c>
      <c r="CW7" s="25">
        <v>98943</v>
      </c>
      <c r="CX7" s="25">
        <v>103671</v>
      </c>
      <c r="CY7" s="25">
        <v>108317</v>
      </c>
      <c r="CZ7" s="25">
        <v>113702</v>
      </c>
      <c r="DA7" s="25">
        <v>119536</v>
      </c>
      <c r="DB7" s="25">
        <v>125933</v>
      </c>
      <c r="DC7" s="25">
        <v>132405</v>
      </c>
      <c r="DD7" s="25">
        <v>139230</v>
      </c>
      <c r="DE7" s="25">
        <v>144478</v>
      </c>
      <c r="DF7" s="25">
        <v>148921</v>
      </c>
      <c r="DG7" s="25">
        <v>154760</v>
      </c>
      <c r="DH7" s="25">
        <v>160118</v>
      </c>
      <c r="DI7" s="25">
        <v>165062</v>
      </c>
      <c r="DJ7" s="25">
        <v>171666</v>
      </c>
      <c r="DK7" s="25">
        <v>176617</v>
      </c>
      <c r="DL7" s="25">
        <v>181088</v>
      </c>
      <c r="DM7" s="25">
        <v>185034</v>
      </c>
      <c r="DN7" s="25">
        <v>188926</v>
      </c>
      <c r="DO7" s="25">
        <v>192970</v>
      </c>
      <c r="DP7" s="25">
        <v>195745</v>
      </c>
      <c r="DQ7" s="25">
        <v>198883</v>
      </c>
      <c r="DR7" s="25">
        <v>202955</v>
      </c>
      <c r="DS7" s="25">
        <v>206512</v>
      </c>
      <c r="DT7" s="25">
        <v>209337</v>
      </c>
      <c r="DU7" s="25">
        <v>213470</v>
      </c>
      <c r="DV7" s="25">
        <v>217809</v>
      </c>
      <c r="DW7" s="25">
        <v>221896</v>
      </c>
      <c r="DX7" s="25">
        <v>225283</v>
      </c>
      <c r="DY7" s="25">
        <v>228474</v>
      </c>
      <c r="DZ7" s="25">
        <v>231818</v>
      </c>
    </row>
    <row r="8" spans="1:130" ht="15.75" thickBot="1" x14ac:dyDescent="0.3">
      <c r="A8" s="32" t="s">
        <v>6</v>
      </c>
      <c r="B8" s="33">
        <f t="shared" si="0"/>
        <v>7.6368481947802856E-3</v>
      </c>
      <c r="C8" s="32">
        <v>6</v>
      </c>
      <c r="D8" s="34">
        <v>212559417</v>
      </c>
      <c r="E8" s="24">
        <v>1623284</v>
      </c>
      <c r="F8" s="24">
        <v>65487</v>
      </c>
      <c r="G8" s="44">
        <f>(F8/D8)*100000</f>
        <v>30.80879733500586</v>
      </c>
      <c r="H8" s="41">
        <f t="shared" si="1"/>
        <v>4.0342293769913336E-2</v>
      </c>
      <c r="I8" s="31">
        <f t="shared" si="2"/>
        <v>2.0834708907069466</v>
      </c>
      <c r="J8" s="25">
        <f t="shared" si="4"/>
        <v>20229</v>
      </c>
      <c r="K8" s="25">
        <f t="shared" si="5"/>
        <v>255089</v>
      </c>
      <c r="L8" s="5">
        <v>30</v>
      </c>
      <c r="M8" s="5">
        <v>34</v>
      </c>
      <c r="N8" s="5">
        <v>52</v>
      </c>
      <c r="O8" s="5">
        <v>151</v>
      </c>
      <c r="P8" s="5">
        <v>151</v>
      </c>
      <c r="Q8" s="5">
        <v>151</v>
      </c>
      <c r="R8" s="5">
        <v>200</v>
      </c>
      <c r="S8" s="5">
        <v>321</v>
      </c>
      <c r="T8" s="5">
        <v>372</v>
      </c>
      <c r="U8" s="5">
        <v>534</v>
      </c>
      <c r="V8" s="5">
        <v>621</v>
      </c>
      <c r="W8" s="5">
        <v>1021</v>
      </c>
      <c r="X8" s="5">
        <v>1514</v>
      </c>
      <c r="Y8" s="5">
        <v>1891</v>
      </c>
      <c r="Z8" s="5">
        <v>1980</v>
      </c>
      <c r="AA8" s="5">
        <v>2274</v>
      </c>
      <c r="AB8" s="5">
        <v>2598</v>
      </c>
      <c r="AC8" s="5">
        <v>3027</v>
      </c>
      <c r="AD8" s="5">
        <v>3477</v>
      </c>
      <c r="AE8" s="5">
        <v>3904</v>
      </c>
      <c r="AF8" s="5">
        <v>4330</v>
      </c>
      <c r="AG8" s="5">
        <v>4715</v>
      </c>
      <c r="AH8" s="5">
        <v>5923</v>
      </c>
      <c r="AI8" s="5">
        <v>7910</v>
      </c>
      <c r="AJ8" s="5">
        <v>8229</v>
      </c>
      <c r="AK8" s="5">
        <v>10278</v>
      </c>
      <c r="AL8" s="5">
        <v>10475</v>
      </c>
      <c r="AM8" s="5">
        <v>11516</v>
      </c>
      <c r="AN8" s="5">
        <v>12377</v>
      </c>
      <c r="AO8" s="6">
        <v>14511</v>
      </c>
      <c r="AP8" s="6">
        <v>18145</v>
      </c>
      <c r="AQ8" s="6">
        <v>19638</v>
      </c>
      <c r="AR8" s="6">
        <v>20022</v>
      </c>
      <c r="AS8" s="6">
        <v>22192</v>
      </c>
      <c r="AT8" s="6">
        <v>23430</v>
      </c>
      <c r="AU8" s="6">
        <v>24232</v>
      </c>
      <c r="AV8" s="6">
        <v>25758</v>
      </c>
      <c r="AW8" s="6">
        <v>29015</v>
      </c>
      <c r="AX8" s="6">
        <v>30891</v>
      </c>
      <c r="AY8" s="6">
        <v>34485</v>
      </c>
      <c r="AZ8" s="6">
        <v>36925</v>
      </c>
      <c r="BA8" s="6">
        <v>39144</v>
      </c>
      <c r="BB8" s="6">
        <v>40814</v>
      </c>
      <c r="BC8" s="6">
        <v>43592</v>
      </c>
      <c r="BD8" s="6">
        <v>46348</v>
      </c>
      <c r="BE8" s="7">
        <v>50512</v>
      </c>
      <c r="BF8" s="6">
        <v>59324</v>
      </c>
      <c r="BG8" s="6">
        <v>59324</v>
      </c>
      <c r="BH8" s="6">
        <v>63100</v>
      </c>
      <c r="BI8" s="6">
        <v>67446</v>
      </c>
      <c r="BJ8" s="6">
        <v>73235</v>
      </c>
      <c r="BK8" s="6">
        <v>79685</v>
      </c>
      <c r="BL8" s="6">
        <v>91589</v>
      </c>
      <c r="BM8" s="6">
        <v>92630</v>
      </c>
      <c r="BN8" s="6">
        <v>97100</v>
      </c>
      <c r="BO8" s="6">
        <v>101826</v>
      </c>
      <c r="BP8" s="6">
        <v>108620</v>
      </c>
      <c r="BQ8" s="6">
        <v>116299</v>
      </c>
      <c r="BR8" s="6">
        <v>127389</v>
      </c>
      <c r="BS8" s="6">
        <v>140023</v>
      </c>
      <c r="BT8" s="6">
        <v>147003</v>
      </c>
      <c r="BU8" s="6">
        <v>159604</v>
      </c>
      <c r="BV8" s="6">
        <v>163510</v>
      </c>
      <c r="BW8" s="6">
        <v>170582</v>
      </c>
      <c r="BX8" s="6">
        <v>179457</v>
      </c>
      <c r="BY8" s="6">
        <v>192081</v>
      </c>
      <c r="BZ8" s="6">
        <v>204795</v>
      </c>
      <c r="CA8" s="6">
        <v>220291</v>
      </c>
      <c r="CB8" s="6">
        <v>233511</v>
      </c>
      <c r="CC8" s="6">
        <v>243968</v>
      </c>
      <c r="CD8" s="6">
        <v>257396</v>
      </c>
      <c r="CE8" s="6">
        <v>271885</v>
      </c>
      <c r="CF8" s="6">
        <v>291579</v>
      </c>
      <c r="CG8" s="6">
        <v>310087</v>
      </c>
      <c r="CH8" s="6">
        <v>330890</v>
      </c>
      <c r="CI8" s="6">
        <v>347398</v>
      </c>
      <c r="CJ8" s="6">
        <v>363211</v>
      </c>
      <c r="CK8" s="6">
        <v>374898</v>
      </c>
      <c r="CL8" s="6">
        <v>391222</v>
      </c>
      <c r="CM8" s="6">
        <v>411821</v>
      </c>
      <c r="CN8" s="6">
        <v>438238</v>
      </c>
      <c r="CO8" s="6">
        <v>465166</v>
      </c>
      <c r="CP8" s="6">
        <v>498440</v>
      </c>
      <c r="CQ8" s="6">
        <v>514849</v>
      </c>
      <c r="CR8" s="6">
        <v>526447</v>
      </c>
      <c r="CS8" s="24">
        <v>555383</v>
      </c>
      <c r="CT8" s="24">
        <v>584016</v>
      </c>
      <c r="CU8" s="24">
        <v>614941</v>
      </c>
      <c r="CV8" s="24">
        <v>614941</v>
      </c>
      <c r="CW8" s="24">
        <v>672846</v>
      </c>
      <c r="CX8" s="24">
        <v>691758</v>
      </c>
      <c r="CY8" s="24">
        <v>707412</v>
      </c>
      <c r="CZ8" s="24">
        <v>739503</v>
      </c>
      <c r="DA8" s="24">
        <v>772416</v>
      </c>
      <c r="DB8" s="24">
        <v>802828</v>
      </c>
      <c r="DC8" s="24">
        <v>828810</v>
      </c>
      <c r="DD8" s="24">
        <v>850514</v>
      </c>
      <c r="DE8" s="24">
        <v>867624</v>
      </c>
      <c r="DF8" s="24">
        <v>888271</v>
      </c>
      <c r="DG8" s="24">
        <v>923189</v>
      </c>
      <c r="DH8" s="24">
        <v>955377</v>
      </c>
      <c r="DI8" s="24">
        <v>978142</v>
      </c>
      <c r="DJ8" s="24">
        <v>1032913</v>
      </c>
      <c r="DK8" s="24">
        <v>1083341</v>
      </c>
      <c r="DL8" s="24">
        <v>1083341</v>
      </c>
      <c r="DM8" s="24">
        <v>1106470</v>
      </c>
      <c r="DN8" s="24">
        <v>1145906</v>
      </c>
      <c r="DO8" s="24">
        <v>1188631</v>
      </c>
      <c r="DP8" s="24">
        <v>1228114</v>
      </c>
      <c r="DQ8" s="24">
        <v>1274974</v>
      </c>
      <c r="DR8" s="24">
        <v>1313667</v>
      </c>
      <c r="DS8" s="24">
        <v>1344143</v>
      </c>
      <c r="DT8" s="24">
        <v>1368195</v>
      </c>
      <c r="DU8" s="24">
        <v>1402041</v>
      </c>
      <c r="DV8" s="24">
        <v>1448753</v>
      </c>
      <c r="DW8" s="24">
        <v>1496858</v>
      </c>
      <c r="DX8" s="24">
        <v>1539081</v>
      </c>
      <c r="DY8" s="24">
        <v>1577004</v>
      </c>
      <c r="DZ8" s="24">
        <v>1603055</v>
      </c>
    </row>
    <row r="9" spans="1:130" ht="15.75" thickBot="1" x14ac:dyDescent="0.3">
      <c r="A9" s="28" t="s">
        <v>7</v>
      </c>
      <c r="B9" s="29">
        <f t="shared" si="0"/>
        <v>1.4206878039327032E-4</v>
      </c>
      <c r="C9" s="28">
        <v>7</v>
      </c>
      <c r="D9" s="30">
        <v>206139589</v>
      </c>
      <c r="E9" s="25">
        <v>29286</v>
      </c>
      <c r="F9" s="25">
        <v>654</v>
      </c>
      <c r="G9" s="43">
        <f t="shared" si="3"/>
        <v>0.31726074703680524</v>
      </c>
      <c r="H9" s="41">
        <f t="shared" si="1"/>
        <v>2.2331489448883426E-2</v>
      </c>
      <c r="I9" s="31">
        <f t="shared" si="2"/>
        <v>1.7685762904140669</v>
      </c>
      <c r="J9" s="25">
        <f t="shared" si="4"/>
        <v>575</v>
      </c>
      <c r="K9" s="25">
        <f t="shared" si="5"/>
        <v>4153</v>
      </c>
      <c r="L9" s="3">
        <v>2</v>
      </c>
      <c r="M9" s="3">
        <v>2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3</v>
      </c>
      <c r="T9" s="3">
        <v>8</v>
      </c>
      <c r="U9" s="3">
        <v>8</v>
      </c>
      <c r="V9" s="3">
        <v>12</v>
      </c>
      <c r="W9" s="3">
        <v>22</v>
      </c>
      <c r="X9" s="3">
        <v>30</v>
      </c>
      <c r="Y9" s="3">
        <v>36</v>
      </c>
      <c r="Z9" s="3">
        <v>42</v>
      </c>
      <c r="AA9" s="3">
        <v>46</v>
      </c>
      <c r="AB9" s="3">
        <v>51</v>
      </c>
      <c r="AC9" s="3">
        <v>65</v>
      </c>
      <c r="AD9" s="3">
        <v>89</v>
      </c>
      <c r="AE9" s="3">
        <v>97</v>
      </c>
      <c r="AF9" s="3">
        <v>111</v>
      </c>
      <c r="AG9" s="3">
        <v>135</v>
      </c>
      <c r="AH9" s="3">
        <v>151</v>
      </c>
      <c r="AI9" s="3">
        <v>184</v>
      </c>
      <c r="AJ9" s="3">
        <v>190</v>
      </c>
      <c r="AK9" s="3">
        <v>210</v>
      </c>
      <c r="AL9" s="3">
        <v>224</v>
      </c>
      <c r="AM9" s="3">
        <v>232</v>
      </c>
      <c r="AN9" s="3">
        <v>238</v>
      </c>
      <c r="AO9" s="4">
        <v>254</v>
      </c>
      <c r="AP9" s="4">
        <v>288</v>
      </c>
      <c r="AQ9" s="4">
        <v>305</v>
      </c>
      <c r="AR9" s="4">
        <v>305</v>
      </c>
      <c r="AS9" s="4">
        <v>323</v>
      </c>
      <c r="AT9" s="4">
        <v>323</v>
      </c>
      <c r="AU9" s="4">
        <v>343</v>
      </c>
      <c r="AV9" s="4">
        <v>570</v>
      </c>
      <c r="AW9" s="4">
        <v>407</v>
      </c>
      <c r="AX9" s="4">
        <v>442</v>
      </c>
      <c r="AY9" s="4">
        <v>493</v>
      </c>
      <c r="AZ9" s="4">
        <v>542</v>
      </c>
      <c r="BA9" s="4">
        <v>627</v>
      </c>
      <c r="BB9" s="4">
        <v>655</v>
      </c>
      <c r="BC9" s="4">
        <v>782</v>
      </c>
      <c r="BD9" s="4">
        <v>873</v>
      </c>
      <c r="BE9" s="4">
        <v>981</v>
      </c>
      <c r="BF9" s="4">
        <v>1095</v>
      </c>
      <c r="BG9" s="4">
        <v>1182</v>
      </c>
      <c r="BH9" s="4">
        <v>1273</v>
      </c>
      <c r="BI9" s="4">
        <v>1337</v>
      </c>
      <c r="BJ9" s="4">
        <v>1532</v>
      </c>
      <c r="BK9" s="4">
        <v>1728</v>
      </c>
      <c r="BL9" s="4">
        <v>2170</v>
      </c>
      <c r="BM9" s="4">
        <v>2170</v>
      </c>
      <c r="BN9" s="4">
        <v>2388</v>
      </c>
      <c r="BO9" s="4">
        <v>2588</v>
      </c>
      <c r="BP9" s="4">
        <v>2802</v>
      </c>
      <c r="BQ9" s="4">
        <v>2950</v>
      </c>
      <c r="BR9" s="4">
        <v>3145</v>
      </c>
      <c r="BS9" s="4">
        <v>3526</v>
      </c>
      <c r="BT9" s="4">
        <v>3912</v>
      </c>
      <c r="BU9" s="4">
        <v>4151</v>
      </c>
      <c r="BV9" s="4">
        <v>4399</v>
      </c>
      <c r="BW9" s="4">
        <v>4641</v>
      </c>
      <c r="BX9" s="4">
        <v>4787</v>
      </c>
      <c r="BY9" s="4">
        <v>4971</v>
      </c>
      <c r="BZ9" s="4">
        <v>5162</v>
      </c>
      <c r="CA9" s="4">
        <v>5450</v>
      </c>
      <c r="CB9" s="4">
        <v>5621</v>
      </c>
      <c r="CC9" s="4">
        <v>5959</v>
      </c>
      <c r="CD9" s="4">
        <v>6175</v>
      </c>
      <c r="CE9" s="4">
        <v>6401</v>
      </c>
      <c r="CF9" s="4">
        <v>6677</v>
      </c>
      <c r="CG9" s="4">
        <v>7016</v>
      </c>
      <c r="CH9" s="4">
        <v>7261</v>
      </c>
      <c r="CI9" s="4">
        <v>7526</v>
      </c>
      <c r="CJ9" s="4">
        <v>7839</v>
      </c>
      <c r="CK9" s="4">
        <v>8068</v>
      </c>
      <c r="CL9" s="4">
        <v>8344</v>
      </c>
      <c r="CM9" s="4">
        <v>8733</v>
      </c>
      <c r="CN9" s="4">
        <v>8915</v>
      </c>
      <c r="CO9" s="4">
        <v>9302</v>
      </c>
      <c r="CP9" s="4">
        <v>9855</v>
      </c>
      <c r="CQ9" s="4">
        <v>10162</v>
      </c>
      <c r="CR9" s="4">
        <v>10578</v>
      </c>
      <c r="CS9" s="25">
        <v>10819</v>
      </c>
      <c r="CT9" s="25">
        <v>11166</v>
      </c>
      <c r="CU9" s="25">
        <v>11516</v>
      </c>
      <c r="CV9" s="25">
        <v>11844</v>
      </c>
      <c r="CW9" s="25">
        <v>12233</v>
      </c>
      <c r="CX9" s="25">
        <v>12486</v>
      </c>
      <c r="CY9" s="25">
        <v>12801</v>
      </c>
      <c r="CZ9" s="25">
        <v>13464</v>
      </c>
      <c r="DA9" s="25">
        <v>13873</v>
      </c>
      <c r="DB9" s="25">
        <v>14544</v>
      </c>
      <c r="DC9" s="25">
        <v>15181</v>
      </c>
      <c r="DD9" s="25">
        <v>15682</v>
      </c>
      <c r="DE9" s="25">
        <v>16085</v>
      </c>
      <c r="DF9" s="25">
        <v>16658</v>
      </c>
      <c r="DG9" s="25">
        <v>17148</v>
      </c>
      <c r="DH9" s="25">
        <v>17735</v>
      </c>
      <c r="DI9" s="25">
        <v>18480</v>
      </c>
      <c r="DJ9" s="25">
        <v>19147</v>
      </c>
      <c r="DK9" s="25">
        <v>20244</v>
      </c>
      <c r="DL9" s="25">
        <v>20244</v>
      </c>
      <c r="DM9" s="25">
        <v>20919</v>
      </c>
      <c r="DN9" s="25">
        <v>21371</v>
      </c>
      <c r="DO9" s="25">
        <v>22020</v>
      </c>
      <c r="DP9" s="25">
        <v>22614</v>
      </c>
      <c r="DQ9" s="25">
        <v>23298</v>
      </c>
      <c r="DR9" s="25">
        <v>24077</v>
      </c>
      <c r="DS9" s="25">
        <v>24567</v>
      </c>
      <c r="DT9" s="25">
        <v>25133</v>
      </c>
      <c r="DU9" s="25">
        <v>25694</v>
      </c>
      <c r="DV9" s="25">
        <v>26484</v>
      </c>
      <c r="DW9" s="25">
        <v>27110</v>
      </c>
      <c r="DX9" s="25">
        <v>27564</v>
      </c>
      <c r="DY9" s="25">
        <v>28167</v>
      </c>
      <c r="DZ9" s="25">
        <v>28711</v>
      </c>
    </row>
    <row r="10" spans="1:130" ht="15.75" thickBot="1" x14ac:dyDescent="0.3">
      <c r="A10" s="32" t="s">
        <v>8</v>
      </c>
      <c r="B10" s="33">
        <f t="shared" si="0"/>
        <v>1.0240186521313277E-3</v>
      </c>
      <c r="C10" s="32">
        <v>8</v>
      </c>
      <c r="D10" s="34">
        <v>164689383</v>
      </c>
      <c r="E10" s="24">
        <v>168645</v>
      </c>
      <c r="F10" s="24">
        <v>2151</v>
      </c>
      <c r="G10" s="44">
        <f t="shared" si="3"/>
        <v>1.3060951233268023</v>
      </c>
      <c r="H10" s="41">
        <f t="shared" si="1"/>
        <v>1.2754602864004269E-2</v>
      </c>
      <c r="I10" s="31">
        <f t="shared" si="2"/>
        <v>2.2156544951854324</v>
      </c>
      <c r="J10" s="25">
        <f t="shared" si="4"/>
        <v>3027</v>
      </c>
      <c r="K10" s="25">
        <f t="shared" si="5"/>
        <v>23162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  <c r="Q10" s="5">
        <v>5</v>
      </c>
      <c r="R10" s="5">
        <v>8</v>
      </c>
      <c r="S10" s="5">
        <v>10</v>
      </c>
      <c r="T10" s="5">
        <v>14</v>
      </c>
      <c r="U10" s="5">
        <v>17</v>
      </c>
      <c r="V10" s="5">
        <v>20</v>
      </c>
      <c r="W10" s="5">
        <v>25</v>
      </c>
      <c r="X10" s="5">
        <v>27</v>
      </c>
      <c r="Y10" s="5">
        <v>33</v>
      </c>
      <c r="Z10" s="5">
        <v>39</v>
      </c>
      <c r="AA10" s="5">
        <v>39</v>
      </c>
      <c r="AB10" s="5">
        <v>44</v>
      </c>
      <c r="AC10" s="5">
        <v>48</v>
      </c>
      <c r="AD10" s="5">
        <v>48</v>
      </c>
      <c r="AE10" s="5">
        <v>48</v>
      </c>
      <c r="AF10" s="5">
        <v>49</v>
      </c>
      <c r="AG10" s="5">
        <v>51</v>
      </c>
      <c r="AH10" s="5">
        <v>54</v>
      </c>
      <c r="AI10" s="5">
        <v>56</v>
      </c>
      <c r="AJ10" s="5">
        <v>61</v>
      </c>
      <c r="AK10" s="5">
        <v>70</v>
      </c>
      <c r="AL10" s="5">
        <v>88</v>
      </c>
      <c r="AM10" s="5">
        <v>123</v>
      </c>
      <c r="AN10" s="5">
        <v>164</v>
      </c>
      <c r="AO10" s="6">
        <v>218</v>
      </c>
      <c r="AP10" s="6">
        <v>330</v>
      </c>
      <c r="AQ10" s="6">
        <v>424</v>
      </c>
      <c r="AR10" s="6">
        <v>482</v>
      </c>
      <c r="AS10" s="6">
        <v>621</v>
      </c>
      <c r="AT10" s="6">
        <v>803</v>
      </c>
      <c r="AU10" s="6">
        <v>1012</v>
      </c>
      <c r="AV10" s="6">
        <v>1231</v>
      </c>
      <c r="AW10" s="6">
        <v>1572</v>
      </c>
      <c r="AX10" s="6">
        <v>1838</v>
      </c>
      <c r="AY10" s="6">
        <v>2144</v>
      </c>
      <c r="AZ10" s="6">
        <v>2456</v>
      </c>
      <c r="BA10" s="6">
        <v>2456</v>
      </c>
      <c r="BB10" s="6">
        <v>3382</v>
      </c>
      <c r="BC10" s="6">
        <v>3772</v>
      </c>
      <c r="BD10" s="6">
        <v>4186</v>
      </c>
      <c r="BE10" s="6">
        <v>4689</v>
      </c>
      <c r="BF10" s="6">
        <v>4998</v>
      </c>
      <c r="BG10" s="6">
        <v>5416</v>
      </c>
      <c r="BH10" s="6">
        <v>5913</v>
      </c>
      <c r="BI10" s="6">
        <v>6462</v>
      </c>
      <c r="BJ10" s="6">
        <v>7103</v>
      </c>
      <c r="BK10" s="6">
        <v>7667</v>
      </c>
      <c r="BL10" s="6">
        <v>8238</v>
      </c>
      <c r="BM10" s="6">
        <v>8790</v>
      </c>
      <c r="BN10" s="6">
        <v>9455</v>
      </c>
      <c r="BO10" s="6">
        <v>10143</v>
      </c>
      <c r="BP10" s="6">
        <v>10929</v>
      </c>
      <c r="BQ10" s="6">
        <v>11719</v>
      </c>
      <c r="BR10" s="6">
        <v>12425</v>
      </c>
      <c r="BS10" s="6">
        <v>13134</v>
      </c>
      <c r="BT10" s="6">
        <v>13770</v>
      </c>
      <c r="BU10" s="6">
        <v>14657</v>
      </c>
      <c r="BV10" s="6">
        <v>15691</v>
      </c>
      <c r="BW10" s="6">
        <v>16660</v>
      </c>
      <c r="BX10" s="6">
        <v>17822</v>
      </c>
      <c r="BY10" s="6">
        <v>18863</v>
      </c>
      <c r="BZ10" s="6">
        <v>20065</v>
      </c>
      <c r="CA10" s="6">
        <v>20995</v>
      </c>
      <c r="CB10" s="6">
        <v>22268</v>
      </c>
      <c r="CC10" s="6">
        <v>23870</v>
      </c>
      <c r="CD10" s="6">
        <v>25121</v>
      </c>
      <c r="CE10" s="6">
        <v>26738</v>
      </c>
      <c r="CF10" s="6">
        <v>28511</v>
      </c>
      <c r="CG10" s="6">
        <v>30205</v>
      </c>
      <c r="CH10" s="6">
        <v>32078</v>
      </c>
      <c r="CI10" s="6">
        <v>33610</v>
      </c>
      <c r="CJ10" s="6">
        <v>35585</v>
      </c>
      <c r="CK10" s="6">
        <v>36751</v>
      </c>
      <c r="CL10" s="6">
        <v>38292</v>
      </c>
      <c r="CM10" s="6">
        <v>40321</v>
      </c>
      <c r="CN10" s="6">
        <v>42844</v>
      </c>
      <c r="CO10" s="6">
        <v>44608</v>
      </c>
      <c r="CP10" s="6">
        <v>47153</v>
      </c>
      <c r="CQ10" s="6">
        <v>49534</v>
      </c>
      <c r="CR10" s="6">
        <v>52445</v>
      </c>
      <c r="CS10" s="24">
        <v>55140</v>
      </c>
      <c r="CT10" s="24">
        <v>57563</v>
      </c>
      <c r="CU10" s="24">
        <v>60391</v>
      </c>
      <c r="CV10" s="24">
        <v>63026</v>
      </c>
      <c r="CW10" s="24">
        <v>65769</v>
      </c>
      <c r="CX10" s="24">
        <v>68504</v>
      </c>
      <c r="CY10" s="24">
        <v>71675</v>
      </c>
      <c r="CZ10" s="24">
        <v>74865</v>
      </c>
      <c r="DA10" s="24">
        <v>78052</v>
      </c>
      <c r="DB10" s="24">
        <v>81523</v>
      </c>
      <c r="DC10" s="24">
        <v>84379</v>
      </c>
      <c r="DD10" s="24">
        <v>87520</v>
      </c>
      <c r="DE10" s="24">
        <v>90619</v>
      </c>
      <c r="DF10" s="24">
        <v>94481</v>
      </c>
      <c r="DG10" s="24">
        <v>98489</v>
      </c>
      <c r="DH10" s="24">
        <v>102292</v>
      </c>
      <c r="DI10" s="24">
        <v>105535</v>
      </c>
      <c r="DJ10" s="24">
        <v>108775</v>
      </c>
      <c r="DK10" s="24">
        <v>112306</v>
      </c>
      <c r="DL10" s="24">
        <v>115786</v>
      </c>
      <c r="DM10" s="24">
        <v>119198</v>
      </c>
      <c r="DN10" s="24">
        <v>122660</v>
      </c>
      <c r="DO10" s="24">
        <v>126606</v>
      </c>
      <c r="DP10" s="24">
        <v>130474</v>
      </c>
      <c r="DQ10" s="24">
        <v>133978</v>
      </c>
      <c r="DR10" s="24">
        <v>137787</v>
      </c>
      <c r="DS10" s="24">
        <v>141801</v>
      </c>
      <c r="DT10" s="24">
        <v>145483</v>
      </c>
      <c r="DU10" s="24">
        <v>149258</v>
      </c>
      <c r="DV10" s="24">
        <v>153277</v>
      </c>
      <c r="DW10" s="24">
        <v>156391</v>
      </c>
      <c r="DX10" s="24">
        <v>159679</v>
      </c>
      <c r="DY10" s="24">
        <v>162417</v>
      </c>
      <c r="DZ10" s="24">
        <v>165618</v>
      </c>
    </row>
    <row r="11" spans="1:130" ht="15.75" thickBot="1" x14ac:dyDescent="0.3">
      <c r="A11" s="28" t="s">
        <v>9</v>
      </c>
      <c r="B11" s="29">
        <f t="shared" si="0"/>
        <v>4.7501802555725324E-3</v>
      </c>
      <c r="C11" s="28">
        <v>9</v>
      </c>
      <c r="D11" s="30">
        <v>145934462</v>
      </c>
      <c r="E11" s="25">
        <v>693215</v>
      </c>
      <c r="F11" s="25">
        <v>10478</v>
      </c>
      <c r="G11" s="43">
        <f t="shared" si="3"/>
        <v>7.1799353328893618</v>
      </c>
      <c r="H11" s="41">
        <f t="shared" si="1"/>
        <v>1.511507973716668E-2</v>
      </c>
      <c r="I11" s="31">
        <f t="shared" si="2"/>
        <v>0.63808585350176994</v>
      </c>
      <c r="J11" s="25">
        <f t="shared" si="4"/>
        <v>6438</v>
      </c>
      <c r="K11" s="25">
        <f t="shared" si="5"/>
        <v>46286</v>
      </c>
      <c r="L11" s="3">
        <v>10</v>
      </c>
      <c r="M11" s="3">
        <v>20</v>
      </c>
      <c r="N11" s="3">
        <v>28</v>
      </c>
      <c r="O11" s="3">
        <v>45</v>
      </c>
      <c r="P11" s="3">
        <v>59</v>
      </c>
      <c r="Q11" s="3">
        <v>63</v>
      </c>
      <c r="R11" s="3">
        <v>90</v>
      </c>
      <c r="S11" s="3">
        <v>114</v>
      </c>
      <c r="T11" s="3">
        <v>147</v>
      </c>
      <c r="U11" s="3">
        <v>199</v>
      </c>
      <c r="V11" s="3">
        <v>199</v>
      </c>
      <c r="W11" s="3">
        <v>306</v>
      </c>
      <c r="X11" s="3">
        <v>367</v>
      </c>
      <c r="Y11" s="3">
        <v>438</v>
      </c>
      <c r="Z11" s="3">
        <v>495</v>
      </c>
      <c r="AA11" s="3">
        <v>658</v>
      </c>
      <c r="AB11" s="3">
        <v>840</v>
      </c>
      <c r="AC11" s="3">
        <v>1036</v>
      </c>
      <c r="AD11" s="3">
        <v>1264</v>
      </c>
      <c r="AE11" s="3">
        <v>1534</v>
      </c>
      <c r="AF11" s="3">
        <v>1836</v>
      </c>
      <c r="AG11" s="3">
        <v>2337</v>
      </c>
      <c r="AH11" s="3">
        <v>2777</v>
      </c>
      <c r="AI11" s="3">
        <v>3548</v>
      </c>
      <c r="AJ11" s="3">
        <v>4149</v>
      </c>
      <c r="AK11" s="3">
        <v>4731</v>
      </c>
      <c r="AL11" s="3">
        <v>5389</v>
      </c>
      <c r="AM11" s="3">
        <v>6343</v>
      </c>
      <c r="AN11" s="3">
        <v>7497</v>
      </c>
      <c r="AO11" s="4">
        <v>8672</v>
      </c>
      <c r="AP11" s="4">
        <v>10131</v>
      </c>
      <c r="AQ11" s="4">
        <v>11917</v>
      </c>
      <c r="AR11" s="4">
        <v>13584</v>
      </c>
      <c r="AS11" s="4">
        <v>15770</v>
      </c>
      <c r="AT11" s="4">
        <v>18328</v>
      </c>
      <c r="AU11" s="4">
        <v>21102</v>
      </c>
      <c r="AV11" s="4">
        <v>24490</v>
      </c>
      <c r="AW11" s="4">
        <v>27938</v>
      </c>
      <c r="AX11" s="4">
        <v>32008</v>
      </c>
      <c r="AY11" s="4">
        <v>36793</v>
      </c>
      <c r="AZ11" s="4">
        <v>42853</v>
      </c>
      <c r="BA11" s="4">
        <v>47121</v>
      </c>
      <c r="BB11" s="4">
        <v>52763</v>
      </c>
      <c r="BC11" s="4">
        <v>57999</v>
      </c>
      <c r="BD11" s="4">
        <v>62773</v>
      </c>
      <c r="BE11" s="4">
        <v>68622</v>
      </c>
      <c r="BF11" s="4">
        <v>74588</v>
      </c>
      <c r="BG11" s="4">
        <v>80949</v>
      </c>
      <c r="BH11" s="4">
        <v>87147</v>
      </c>
      <c r="BI11" s="4">
        <v>93558</v>
      </c>
      <c r="BJ11" s="4">
        <v>99399</v>
      </c>
      <c r="BK11" s="4">
        <v>106498</v>
      </c>
      <c r="BL11" s="4">
        <v>114431</v>
      </c>
      <c r="BM11" s="4">
        <v>124054</v>
      </c>
      <c r="BN11" s="4">
        <v>134637</v>
      </c>
      <c r="BO11" s="4">
        <v>145268</v>
      </c>
      <c r="BP11" s="4">
        <v>155370</v>
      </c>
      <c r="BQ11" s="4">
        <v>165929</v>
      </c>
      <c r="BR11" s="4">
        <v>177160</v>
      </c>
      <c r="BS11" s="4">
        <v>187859</v>
      </c>
      <c r="BT11" s="4">
        <v>198676</v>
      </c>
      <c r="BU11" s="4">
        <v>209688</v>
      </c>
      <c r="BV11" s="4">
        <v>221344</v>
      </c>
      <c r="BW11" s="4">
        <v>232243</v>
      </c>
      <c r="BX11" s="4">
        <v>242271</v>
      </c>
      <c r="BY11" s="4">
        <v>252245</v>
      </c>
      <c r="BZ11" s="4">
        <v>262843</v>
      </c>
      <c r="CA11" s="4">
        <v>272043</v>
      </c>
      <c r="CB11" s="4">
        <v>281752</v>
      </c>
      <c r="CC11" s="4">
        <v>290678</v>
      </c>
      <c r="CD11" s="4">
        <v>299941</v>
      </c>
      <c r="CE11" s="4">
        <v>308705</v>
      </c>
      <c r="CF11" s="4">
        <v>317554</v>
      </c>
      <c r="CG11" s="4">
        <v>326448</v>
      </c>
      <c r="CH11" s="4">
        <v>335882</v>
      </c>
      <c r="CI11" s="4">
        <v>344481</v>
      </c>
      <c r="CJ11" s="4">
        <v>353427</v>
      </c>
      <c r="CK11" s="4">
        <v>362342</v>
      </c>
      <c r="CL11" s="4">
        <v>370680</v>
      </c>
      <c r="CM11" s="4">
        <v>379051</v>
      </c>
      <c r="CN11" s="4">
        <v>387623</v>
      </c>
      <c r="CO11" s="4">
        <v>396575</v>
      </c>
      <c r="CP11" s="4">
        <v>405843</v>
      </c>
      <c r="CQ11" s="4">
        <v>414878</v>
      </c>
      <c r="CR11" s="4">
        <v>423186</v>
      </c>
      <c r="CS11" s="25">
        <v>431715</v>
      </c>
      <c r="CT11" s="25">
        <v>440538</v>
      </c>
      <c r="CU11" s="25">
        <v>449256</v>
      </c>
      <c r="CV11" s="25">
        <v>458102</v>
      </c>
      <c r="CW11" s="25">
        <v>467073</v>
      </c>
      <c r="CX11" s="25">
        <v>476043</v>
      </c>
      <c r="CY11" s="25">
        <v>484630</v>
      </c>
      <c r="CZ11" s="25">
        <v>493023</v>
      </c>
      <c r="DA11" s="25">
        <v>501800</v>
      </c>
      <c r="DB11" s="25">
        <v>510761</v>
      </c>
      <c r="DC11" s="25">
        <v>519458</v>
      </c>
      <c r="DD11" s="25">
        <v>528267</v>
      </c>
      <c r="DE11" s="25">
        <v>536484</v>
      </c>
      <c r="DF11" s="25">
        <v>544725</v>
      </c>
      <c r="DG11" s="25">
        <v>552549</v>
      </c>
      <c r="DH11" s="25">
        <v>560279</v>
      </c>
      <c r="DI11" s="25">
        <v>568292</v>
      </c>
      <c r="DJ11" s="25">
        <v>576162</v>
      </c>
      <c r="DK11" s="25">
        <v>583879</v>
      </c>
      <c r="DL11" s="25">
        <v>591465</v>
      </c>
      <c r="DM11" s="25">
        <v>598878</v>
      </c>
      <c r="DN11" s="25">
        <v>606043</v>
      </c>
      <c r="DO11" s="25">
        <v>613148</v>
      </c>
      <c r="DP11" s="25">
        <v>619936</v>
      </c>
      <c r="DQ11" s="25">
        <v>626779</v>
      </c>
      <c r="DR11" s="25">
        <v>633542</v>
      </c>
      <c r="DS11" s="25">
        <v>640246</v>
      </c>
      <c r="DT11" s="25">
        <v>646929</v>
      </c>
      <c r="DU11" s="25">
        <v>653479</v>
      </c>
      <c r="DV11" s="25">
        <v>660231</v>
      </c>
      <c r="DW11" s="25">
        <v>66941</v>
      </c>
      <c r="DX11" s="25">
        <v>673564</v>
      </c>
      <c r="DY11" s="25">
        <v>680283</v>
      </c>
      <c r="DZ11" s="25">
        <v>686777</v>
      </c>
    </row>
    <row r="12" spans="1:130" ht="15.75" thickBot="1" x14ac:dyDescent="0.3">
      <c r="A12" s="32" t="s">
        <v>10</v>
      </c>
      <c r="B12" s="33">
        <f t="shared" si="0"/>
        <v>2.0301280621844785E-3</v>
      </c>
      <c r="C12" s="32">
        <v>10</v>
      </c>
      <c r="D12" s="34">
        <v>128932753</v>
      </c>
      <c r="E12" s="24">
        <v>261750</v>
      </c>
      <c r="F12" s="24">
        <v>31119</v>
      </c>
      <c r="G12" s="44">
        <f t="shared" si="3"/>
        <v>24.13583769517432</v>
      </c>
      <c r="H12" s="41">
        <f t="shared" si="1"/>
        <v>0.11888825214899713</v>
      </c>
      <c r="I12" s="31">
        <f t="shared" si="2"/>
        <v>1.8014127468293468</v>
      </c>
      <c r="J12" s="25">
        <f t="shared" si="4"/>
        <v>4902</v>
      </c>
      <c r="K12" s="25">
        <f t="shared" si="5"/>
        <v>41093</v>
      </c>
      <c r="L12" s="5">
        <v>7</v>
      </c>
      <c r="M12" s="5">
        <v>7</v>
      </c>
      <c r="N12" s="5">
        <v>12</v>
      </c>
      <c r="O12" s="5">
        <v>12</v>
      </c>
      <c r="P12" s="5">
        <v>26</v>
      </c>
      <c r="Q12" s="5">
        <v>41</v>
      </c>
      <c r="R12" s="5">
        <v>53</v>
      </c>
      <c r="S12" s="5">
        <v>82</v>
      </c>
      <c r="T12" s="5">
        <v>93</v>
      </c>
      <c r="U12" s="5">
        <v>118</v>
      </c>
      <c r="V12" s="5">
        <v>164</v>
      </c>
      <c r="W12" s="5">
        <v>203</v>
      </c>
      <c r="X12" s="5">
        <v>251</v>
      </c>
      <c r="Y12" s="5">
        <v>316</v>
      </c>
      <c r="Z12" s="5">
        <v>367</v>
      </c>
      <c r="AA12" s="5">
        <v>405</v>
      </c>
      <c r="AB12" s="5">
        <v>475</v>
      </c>
      <c r="AC12" s="5">
        <v>585</v>
      </c>
      <c r="AD12" s="5">
        <v>717</v>
      </c>
      <c r="AE12" s="5">
        <v>848</v>
      </c>
      <c r="AF12" s="5">
        <v>993</v>
      </c>
      <c r="AG12" s="5">
        <v>1094</v>
      </c>
      <c r="AH12" s="5">
        <v>1215</v>
      </c>
      <c r="AI12" s="5">
        <v>1378</v>
      </c>
      <c r="AJ12" s="5">
        <v>1510</v>
      </c>
      <c r="AK12" s="5">
        <v>1688</v>
      </c>
      <c r="AL12" s="5">
        <v>1890</v>
      </c>
      <c r="AM12" s="5">
        <v>2143</v>
      </c>
      <c r="AN12" s="5">
        <v>2439</v>
      </c>
      <c r="AO12" s="6">
        <v>2785</v>
      </c>
      <c r="AP12" s="6">
        <v>3181</v>
      </c>
      <c r="AQ12" s="6">
        <v>3441</v>
      </c>
      <c r="AR12" s="6">
        <v>3844</v>
      </c>
      <c r="AS12" s="6">
        <v>4219</v>
      </c>
      <c r="AT12" s="6">
        <v>4661</v>
      </c>
      <c r="AU12" s="6">
        <v>5014</v>
      </c>
      <c r="AV12" s="6">
        <v>5399</v>
      </c>
      <c r="AW12" s="6">
        <v>5847</v>
      </c>
      <c r="AX12" s="6">
        <v>6297</v>
      </c>
      <c r="AY12" s="6">
        <v>6875</v>
      </c>
      <c r="AZ12" s="6">
        <v>7497</v>
      </c>
      <c r="BA12" s="6">
        <v>8261</v>
      </c>
      <c r="BB12" s="6">
        <v>8772</v>
      </c>
      <c r="BC12" s="6">
        <v>9501</v>
      </c>
      <c r="BD12" s="6">
        <v>10544</v>
      </c>
      <c r="BE12" s="7">
        <v>11633</v>
      </c>
      <c r="BF12" s="6">
        <v>12872</v>
      </c>
      <c r="BG12" s="6">
        <v>13842</v>
      </c>
      <c r="BH12" s="6">
        <v>14677</v>
      </c>
      <c r="BI12" s="6">
        <v>15529</v>
      </c>
      <c r="BJ12" s="6">
        <v>16752</v>
      </c>
      <c r="BK12" s="6">
        <v>17799</v>
      </c>
      <c r="BL12" s="6">
        <v>19224</v>
      </c>
      <c r="BM12" s="6">
        <v>20739</v>
      </c>
      <c r="BN12" s="6">
        <v>22088</v>
      </c>
      <c r="BO12" s="6">
        <v>23471</v>
      </c>
      <c r="BP12" s="6">
        <v>24905</v>
      </c>
      <c r="BQ12" s="6">
        <v>26025</v>
      </c>
      <c r="BR12" s="6">
        <v>27634</v>
      </c>
      <c r="BS12" s="6">
        <v>29616</v>
      </c>
      <c r="BT12" s="6">
        <v>31522</v>
      </c>
      <c r="BU12" s="6">
        <v>33460</v>
      </c>
      <c r="BV12" s="6">
        <v>35022</v>
      </c>
      <c r="BW12" s="6">
        <v>36327</v>
      </c>
      <c r="BX12" s="6">
        <v>38324</v>
      </c>
      <c r="BY12" s="6">
        <v>40186</v>
      </c>
      <c r="BZ12" s="6">
        <v>42595</v>
      </c>
      <c r="CA12" s="6">
        <v>45032</v>
      </c>
      <c r="CB12" s="6">
        <v>47144</v>
      </c>
      <c r="CC12" s="6">
        <v>49219</v>
      </c>
      <c r="CD12" s="6">
        <v>51633</v>
      </c>
      <c r="CE12" s="6">
        <v>54346</v>
      </c>
      <c r="CF12" s="6">
        <v>56594</v>
      </c>
      <c r="CG12" s="6">
        <v>59567</v>
      </c>
      <c r="CH12" s="6">
        <v>62527</v>
      </c>
      <c r="CI12" s="6">
        <v>65856</v>
      </c>
      <c r="CJ12" s="6">
        <v>68620</v>
      </c>
      <c r="CK12" s="6">
        <v>71105</v>
      </c>
      <c r="CL12" s="6">
        <v>74560</v>
      </c>
      <c r="CM12" s="6">
        <v>78023</v>
      </c>
      <c r="CN12" s="6">
        <v>81400</v>
      </c>
      <c r="CO12" s="6">
        <v>84627</v>
      </c>
      <c r="CP12" s="6">
        <v>87512</v>
      </c>
      <c r="CQ12" s="6">
        <v>90664</v>
      </c>
      <c r="CR12" s="6">
        <v>93435</v>
      </c>
      <c r="CS12" s="24">
        <v>97326</v>
      </c>
      <c r="CT12" s="24">
        <v>101238</v>
      </c>
      <c r="CU12" s="24">
        <v>105680</v>
      </c>
      <c r="CV12" s="24">
        <v>110026</v>
      </c>
      <c r="CW12" s="24">
        <v>113619</v>
      </c>
      <c r="CX12" s="24">
        <v>117103</v>
      </c>
      <c r="CY12" s="24">
        <v>120102</v>
      </c>
      <c r="CZ12" s="24">
        <v>124301</v>
      </c>
      <c r="DA12" s="24">
        <v>129184</v>
      </c>
      <c r="DB12" s="24">
        <v>133974</v>
      </c>
      <c r="DC12" s="24">
        <v>139196</v>
      </c>
      <c r="DD12" s="24">
        <v>142690</v>
      </c>
      <c r="DE12" s="24">
        <v>146837</v>
      </c>
      <c r="DF12" s="24">
        <v>150264</v>
      </c>
      <c r="DG12" s="24">
        <v>154863</v>
      </c>
      <c r="DH12" s="24">
        <v>159793</v>
      </c>
      <c r="DI12" s="24">
        <v>165455</v>
      </c>
      <c r="DJ12" s="24">
        <v>170485</v>
      </c>
      <c r="DK12" s="24">
        <v>175202</v>
      </c>
      <c r="DL12" s="24">
        <v>180545</v>
      </c>
      <c r="DM12" s="24">
        <v>185122</v>
      </c>
      <c r="DN12" s="24">
        <v>191410</v>
      </c>
      <c r="DO12" s="24">
        <v>196847</v>
      </c>
      <c r="DP12" s="24">
        <v>202951</v>
      </c>
      <c r="DQ12" s="24">
        <v>208392</v>
      </c>
      <c r="DR12" s="24">
        <v>212802</v>
      </c>
      <c r="DS12" s="24">
        <v>216852</v>
      </c>
      <c r="DT12" s="24">
        <v>220657</v>
      </c>
      <c r="DU12" s="24">
        <v>226089</v>
      </c>
      <c r="DV12" s="24">
        <v>231770</v>
      </c>
      <c r="DW12" s="24">
        <v>238511</v>
      </c>
      <c r="DX12" s="24">
        <v>245251</v>
      </c>
      <c r="DY12" s="24">
        <v>252165</v>
      </c>
      <c r="DZ12" s="24">
        <v>256848</v>
      </c>
    </row>
    <row r="13" spans="1:130" ht="15.75" thickBot="1" x14ac:dyDescent="0.3">
      <c r="A13" s="28" t="s">
        <v>14</v>
      </c>
      <c r="B13" s="29">
        <f t="shared" si="0"/>
        <v>1.5855914880477244E-4</v>
      </c>
      <c r="C13" s="28">
        <v>11</v>
      </c>
      <c r="D13" s="38">
        <v>126476461</v>
      </c>
      <c r="E13" s="25">
        <v>20054</v>
      </c>
      <c r="F13" s="25">
        <v>980</v>
      </c>
      <c r="G13" s="43">
        <f t="shared" si="3"/>
        <v>0.77484774024472436</v>
      </c>
      <c r="H13" s="41">
        <f t="shared" si="1"/>
        <v>4.8868056248130051E-2</v>
      </c>
      <c r="I13" s="31">
        <f t="shared" si="2"/>
        <v>0.19106729227297015</v>
      </c>
      <c r="J13" s="25">
        <f t="shared" si="4"/>
        <v>213</v>
      </c>
      <c r="K13" s="25">
        <f t="shared" si="5"/>
        <v>1439</v>
      </c>
      <c r="L13" s="3">
        <v>530</v>
      </c>
      <c r="M13" s="3">
        <v>581</v>
      </c>
      <c r="N13" s="3">
        <v>639</v>
      </c>
      <c r="O13" s="3">
        <v>701</v>
      </c>
      <c r="P13" s="3">
        <v>773</v>
      </c>
      <c r="Q13" s="3">
        <v>773</v>
      </c>
      <c r="R13" s="3">
        <v>825</v>
      </c>
      <c r="S13" s="3">
        <v>882</v>
      </c>
      <c r="T13" s="3">
        <v>889</v>
      </c>
      <c r="U13" s="3">
        <v>924</v>
      </c>
      <c r="V13" s="3">
        <v>963</v>
      </c>
      <c r="W13" s="3">
        <v>1007</v>
      </c>
      <c r="X13" s="3">
        <v>1086</v>
      </c>
      <c r="Y13" s="3">
        <v>1128</v>
      </c>
      <c r="Z13" s="3">
        <v>1140</v>
      </c>
      <c r="AA13" s="3">
        <v>1193</v>
      </c>
      <c r="AB13" s="3">
        <v>1399</v>
      </c>
      <c r="AC13" s="3">
        <v>1387</v>
      </c>
      <c r="AD13" s="3">
        <v>1499</v>
      </c>
      <c r="AE13" s="3">
        <v>1693</v>
      </c>
      <c r="AF13" s="3">
        <v>1886</v>
      </c>
      <c r="AG13" s="3">
        <v>1953</v>
      </c>
      <c r="AH13" s="3">
        <v>2178</v>
      </c>
      <c r="AI13" s="3">
        <v>2384</v>
      </c>
      <c r="AJ13" s="3">
        <v>2617</v>
      </c>
      <c r="AK13" s="3">
        <v>2935</v>
      </c>
      <c r="AL13" s="3">
        <v>3136</v>
      </c>
      <c r="AM13" s="3">
        <v>3654</v>
      </c>
      <c r="AN13" s="3">
        <v>3906</v>
      </c>
      <c r="AO13" s="4">
        <v>4257</v>
      </c>
      <c r="AP13" s="4">
        <v>4667</v>
      </c>
      <c r="AQ13" s="4">
        <v>5530</v>
      </c>
      <c r="AR13" s="4">
        <v>6005</v>
      </c>
      <c r="AS13" s="4">
        <v>6748</v>
      </c>
      <c r="AT13" s="4">
        <v>7370</v>
      </c>
      <c r="AU13" s="4">
        <v>7645</v>
      </c>
      <c r="AV13" s="4">
        <v>8100</v>
      </c>
      <c r="AW13" s="4">
        <v>8626</v>
      </c>
      <c r="AX13" s="4">
        <v>9231</v>
      </c>
      <c r="AY13" s="4">
        <v>9787</v>
      </c>
      <c r="AZ13" s="4">
        <v>10296</v>
      </c>
      <c r="BA13" s="4">
        <v>10797</v>
      </c>
      <c r="BB13" s="4">
        <v>11135</v>
      </c>
      <c r="BC13" s="4">
        <v>11512</v>
      </c>
      <c r="BD13" s="4">
        <v>11950</v>
      </c>
      <c r="BE13" s="8">
        <v>12368</v>
      </c>
      <c r="BF13" s="4">
        <v>12829</v>
      </c>
      <c r="BG13" s="4">
        <v>13231</v>
      </c>
      <c r="BH13" s="4">
        <v>13441</v>
      </c>
      <c r="BI13" s="4">
        <v>13614</v>
      </c>
      <c r="BJ13" s="4">
        <v>13736</v>
      </c>
      <c r="BK13" s="4">
        <v>13965</v>
      </c>
      <c r="BL13" s="4">
        <v>14088</v>
      </c>
      <c r="BM13" s="4">
        <v>14305</v>
      </c>
      <c r="BN13" s="4">
        <v>14571</v>
      </c>
      <c r="BO13" s="4">
        <v>14877</v>
      </c>
      <c r="BP13" s="4">
        <v>15078</v>
      </c>
      <c r="BQ13" s="4">
        <v>15253</v>
      </c>
      <c r="BR13" s="4">
        <v>15253</v>
      </c>
      <c r="BS13" s="4">
        <v>15477</v>
      </c>
      <c r="BT13" s="4">
        <v>15575</v>
      </c>
      <c r="BU13" s="4">
        <v>15663</v>
      </c>
      <c r="BV13" s="4">
        <v>15777</v>
      </c>
      <c r="BW13" s="4">
        <v>15847</v>
      </c>
      <c r="BX13" s="4">
        <v>15968</v>
      </c>
      <c r="BY13" s="4">
        <v>16049</v>
      </c>
      <c r="BZ13" s="4">
        <v>16120</v>
      </c>
      <c r="CA13" s="4">
        <v>16203</v>
      </c>
      <c r="CB13" s="4">
        <v>16237</v>
      </c>
      <c r="CC13" s="4">
        <v>16285</v>
      </c>
      <c r="CD13" s="4">
        <v>16305</v>
      </c>
      <c r="CE13" s="4">
        <v>16367</v>
      </c>
      <c r="CF13" s="4">
        <v>16385</v>
      </c>
      <c r="CG13" s="4">
        <v>16424</v>
      </c>
      <c r="CH13" s="4">
        <v>16153</v>
      </c>
      <c r="CI13" s="4">
        <v>16536</v>
      </c>
      <c r="CJ13" s="4">
        <v>16550</v>
      </c>
      <c r="CK13" s="4">
        <v>16581</v>
      </c>
      <c r="CL13" s="4">
        <v>16623</v>
      </c>
      <c r="CM13" s="4">
        <v>16651</v>
      </c>
      <c r="CN13" s="4">
        <v>16673</v>
      </c>
      <c r="CO13" s="4">
        <v>16716</v>
      </c>
      <c r="CP13" s="4">
        <v>16751</v>
      </c>
      <c r="CQ13" s="4">
        <v>16787</v>
      </c>
      <c r="CR13" s="4">
        <v>16837</v>
      </c>
      <c r="CS13" s="25">
        <v>16867</v>
      </c>
      <c r="CT13" s="25">
        <v>16911</v>
      </c>
      <c r="CU13" s="25">
        <v>16958</v>
      </c>
      <c r="CV13" s="25">
        <v>17000</v>
      </c>
      <c r="CW13" s="25">
        <v>17036</v>
      </c>
      <c r="CX13" s="25">
        <v>17060</v>
      </c>
      <c r="CY13" s="25">
        <v>17111</v>
      </c>
      <c r="CZ13" s="25">
        <v>17146</v>
      </c>
      <c r="DA13" s="25">
        <v>17187</v>
      </c>
      <c r="DB13" s="25">
        <v>17250</v>
      </c>
      <c r="DC13" s="25">
        <v>17292</v>
      </c>
      <c r="DD13" s="25">
        <v>17369</v>
      </c>
      <c r="DE13" s="25">
        <v>17439</v>
      </c>
      <c r="DF13" s="25">
        <v>17480</v>
      </c>
      <c r="DG13" s="25">
        <v>17530</v>
      </c>
      <c r="DH13" s="25">
        <v>17588</v>
      </c>
      <c r="DI13" s="25">
        <v>17658</v>
      </c>
      <c r="DJ13" s="25">
        <v>17725</v>
      </c>
      <c r="DK13" s="25">
        <v>17780</v>
      </c>
      <c r="DL13" s="25">
        <v>17813</v>
      </c>
      <c r="DM13" s="25">
        <v>17879</v>
      </c>
      <c r="DN13" s="25">
        <v>17963</v>
      </c>
      <c r="DO13" s="25">
        <v>18037</v>
      </c>
      <c r="DP13" s="25">
        <v>18161</v>
      </c>
      <c r="DQ13" s="25">
        <v>18162</v>
      </c>
      <c r="DR13" s="25">
        <v>18366</v>
      </c>
      <c r="DS13" s="25">
        <v>18476</v>
      </c>
      <c r="DT13" s="25">
        <v>18615</v>
      </c>
      <c r="DU13" s="25">
        <v>18741</v>
      </c>
      <c r="DV13" s="25">
        <v>18934</v>
      </c>
      <c r="DW13" s="25">
        <v>19175</v>
      </c>
      <c r="DX13" s="25">
        <v>19459</v>
      </c>
      <c r="DY13" s="25">
        <v>19667</v>
      </c>
      <c r="DZ13" s="25">
        <v>19841</v>
      </c>
    </row>
    <row r="14" spans="1:130" ht="15.75" thickBot="1" x14ac:dyDescent="0.3">
      <c r="A14" s="32" t="s">
        <v>15</v>
      </c>
      <c r="B14" s="33">
        <f t="shared" si="0"/>
        <v>5.0850883324901101E-5</v>
      </c>
      <c r="C14" s="32">
        <v>12</v>
      </c>
      <c r="D14" s="39">
        <v>114963588</v>
      </c>
      <c r="E14" s="24">
        <v>5846</v>
      </c>
      <c r="F14" s="24">
        <v>103</v>
      </c>
      <c r="G14" s="44">
        <f t="shared" si="3"/>
        <v>8.9593585057557532E-2</v>
      </c>
      <c r="H14" s="41">
        <f t="shared" si="1"/>
        <v>1.7618884707492302E-2</v>
      </c>
      <c r="I14" s="31">
        <f t="shared" si="2"/>
        <v>3.3497023809523814</v>
      </c>
      <c r="J14" s="25">
        <f t="shared" si="4"/>
        <v>0</v>
      </c>
      <c r="K14" s="25">
        <f t="shared" si="5"/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5</v>
      </c>
      <c r="S14" s="5">
        <v>5</v>
      </c>
      <c r="T14" s="5">
        <v>6</v>
      </c>
      <c r="U14" s="5">
        <v>6</v>
      </c>
      <c r="V14" s="5">
        <v>9</v>
      </c>
      <c r="W14" s="5">
        <v>9</v>
      </c>
      <c r="X14" s="5">
        <v>11</v>
      </c>
      <c r="Y14" s="5">
        <v>11</v>
      </c>
      <c r="Z14" s="5">
        <v>12</v>
      </c>
      <c r="AA14" s="5">
        <v>12</v>
      </c>
      <c r="AB14" s="5">
        <v>12</v>
      </c>
      <c r="AC14" s="5">
        <v>16</v>
      </c>
      <c r="AD14" s="5">
        <v>16</v>
      </c>
      <c r="AE14" s="5">
        <v>19</v>
      </c>
      <c r="AF14" s="5">
        <v>23</v>
      </c>
      <c r="AG14" s="5">
        <v>26</v>
      </c>
      <c r="AH14" s="5">
        <v>29</v>
      </c>
      <c r="AI14" s="5">
        <v>29</v>
      </c>
      <c r="AJ14" s="5">
        <v>35</v>
      </c>
      <c r="AK14" s="5">
        <v>38</v>
      </c>
      <c r="AL14" s="5">
        <v>43</v>
      </c>
      <c r="AM14" s="5">
        <v>44</v>
      </c>
      <c r="AN14" s="5">
        <v>52</v>
      </c>
      <c r="AO14" s="6">
        <v>55</v>
      </c>
      <c r="AP14" s="6">
        <v>56</v>
      </c>
      <c r="AQ14" s="6">
        <v>65</v>
      </c>
      <c r="AR14" s="6">
        <v>69</v>
      </c>
      <c r="AS14" s="6">
        <v>71</v>
      </c>
      <c r="AT14" s="6">
        <v>74</v>
      </c>
      <c r="AU14" s="6">
        <v>82</v>
      </c>
      <c r="AV14" s="6">
        <v>85</v>
      </c>
      <c r="AW14" s="6">
        <v>92</v>
      </c>
      <c r="AX14" s="6">
        <v>96</v>
      </c>
      <c r="AY14" s="6">
        <v>105</v>
      </c>
      <c r="AZ14" s="6">
        <v>108</v>
      </c>
      <c r="BA14" s="6">
        <v>111</v>
      </c>
      <c r="BB14" s="6">
        <v>111</v>
      </c>
      <c r="BC14" s="6">
        <v>116</v>
      </c>
      <c r="BD14" s="6">
        <v>116</v>
      </c>
      <c r="BE14" s="6">
        <v>117</v>
      </c>
      <c r="BF14" s="6">
        <v>122</v>
      </c>
      <c r="BG14" s="6">
        <v>123</v>
      </c>
      <c r="BH14" s="6">
        <v>124</v>
      </c>
      <c r="BI14" s="6">
        <v>126</v>
      </c>
      <c r="BJ14" s="6">
        <v>130</v>
      </c>
      <c r="BK14" s="6">
        <v>131</v>
      </c>
      <c r="BL14" s="6">
        <v>133</v>
      </c>
      <c r="BM14" s="6">
        <v>133</v>
      </c>
      <c r="BN14" s="6">
        <v>135</v>
      </c>
      <c r="BO14" s="6">
        <v>140</v>
      </c>
      <c r="BP14" s="6">
        <v>145</v>
      </c>
      <c r="BQ14" s="6">
        <v>162</v>
      </c>
      <c r="BR14" s="6">
        <v>187</v>
      </c>
      <c r="BS14" s="6">
        <v>194</v>
      </c>
      <c r="BT14" s="6">
        <v>210</v>
      </c>
      <c r="BU14" s="6">
        <v>239</v>
      </c>
      <c r="BV14" s="6">
        <v>250</v>
      </c>
      <c r="BW14" s="6">
        <v>261</v>
      </c>
      <c r="BX14" s="6">
        <v>263</v>
      </c>
      <c r="BY14" s="6">
        <v>272</v>
      </c>
      <c r="BZ14" s="6">
        <v>287</v>
      </c>
      <c r="CA14" s="6">
        <v>306</v>
      </c>
      <c r="CB14" s="6">
        <v>317</v>
      </c>
      <c r="CC14" s="6">
        <v>352</v>
      </c>
      <c r="CD14" s="6">
        <v>365</v>
      </c>
      <c r="CE14" s="6">
        <v>389</v>
      </c>
      <c r="CF14" s="6">
        <v>398</v>
      </c>
      <c r="CG14" s="6">
        <v>429</v>
      </c>
      <c r="CH14" s="6">
        <v>494</v>
      </c>
      <c r="CI14" s="6">
        <v>582</v>
      </c>
      <c r="CJ14" s="6">
        <v>655</v>
      </c>
      <c r="CK14" s="6">
        <v>701</v>
      </c>
      <c r="CL14" s="6">
        <v>731</v>
      </c>
      <c r="CM14" s="6">
        <v>831</v>
      </c>
      <c r="CN14" s="6">
        <v>968</v>
      </c>
      <c r="CO14" s="6">
        <v>1063</v>
      </c>
      <c r="CP14" s="6">
        <v>1172</v>
      </c>
      <c r="CQ14" s="6">
        <v>1257</v>
      </c>
      <c r="CR14" s="6">
        <v>1344</v>
      </c>
      <c r="CS14" s="24">
        <v>1486</v>
      </c>
      <c r="CT14" s="24">
        <v>1636</v>
      </c>
      <c r="CU14" s="24">
        <v>1805</v>
      </c>
      <c r="CV14" s="24">
        <v>1934</v>
      </c>
      <c r="CW14" s="24">
        <v>2020</v>
      </c>
      <c r="CX14" s="24">
        <v>2156</v>
      </c>
      <c r="CY14" s="24">
        <v>2336</v>
      </c>
      <c r="CZ14" s="24">
        <v>2506</v>
      </c>
      <c r="DA14" s="24">
        <v>2670</v>
      </c>
      <c r="DB14" s="24">
        <v>2915</v>
      </c>
      <c r="DC14" s="24">
        <v>3166</v>
      </c>
      <c r="DD14" s="24">
        <v>3345</v>
      </c>
      <c r="DE14" s="24">
        <v>3521</v>
      </c>
      <c r="DF14" s="24">
        <v>3630</v>
      </c>
      <c r="DG14" s="24">
        <v>3759</v>
      </c>
      <c r="DH14" s="24">
        <v>3954</v>
      </c>
      <c r="DI14" s="24">
        <v>4070</v>
      </c>
      <c r="DJ14" s="24">
        <v>4469</v>
      </c>
      <c r="DK14" s="24">
        <v>4532</v>
      </c>
      <c r="DL14" s="24">
        <v>4663</v>
      </c>
      <c r="DM14" s="24">
        <v>4848</v>
      </c>
      <c r="DN14" s="24">
        <v>5034</v>
      </c>
      <c r="DO14" s="24">
        <v>5175</v>
      </c>
      <c r="DP14" s="24">
        <v>5425</v>
      </c>
      <c r="DQ14" s="24">
        <v>5425</v>
      </c>
      <c r="DR14" s="24">
        <v>5689</v>
      </c>
      <c r="DS14" s="24">
        <v>5846</v>
      </c>
      <c r="DT14" s="24">
        <v>5846</v>
      </c>
      <c r="DU14" s="24">
        <v>5846</v>
      </c>
      <c r="DV14" s="24">
        <v>5846</v>
      </c>
      <c r="DW14" s="24">
        <v>5846</v>
      </c>
      <c r="DX14" s="24">
        <v>5846</v>
      </c>
      <c r="DY14" s="24">
        <v>5846</v>
      </c>
      <c r="DZ14" s="24">
        <v>5846</v>
      </c>
    </row>
    <row r="15" spans="1:130" ht="15.75" thickBot="1" x14ac:dyDescent="0.3">
      <c r="A15" s="28" t="s">
        <v>16</v>
      </c>
      <c r="B15" s="29">
        <f t="shared" si="0"/>
        <v>4.3687286960254214E-4</v>
      </c>
      <c r="C15" s="28">
        <v>13</v>
      </c>
      <c r="D15" s="38">
        <v>109581078</v>
      </c>
      <c r="E15" s="25">
        <v>47873</v>
      </c>
      <c r="F15" s="25">
        <v>1309</v>
      </c>
      <c r="G15" s="43">
        <f t="shared" si="3"/>
        <v>1.1945492998344112</v>
      </c>
      <c r="H15" s="41">
        <f t="shared" si="1"/>
        <v>2.7343178827313935E-2</v>
      </c>
      <c r="I15" s="31">
        <f t="shared" si="2"/>
        <v>1.5200294783386852</v>
      </c>
      <c r="J15" s="25">
        <f t="shared" si="4"/>
        <v>1540</v>
      </c>
      <c r="K15" s="25">
        <f t="shared" si="5"/>
        <v>10359</v>
      </c>
      <c r="L15" s="3">
        <v>33</v>
      </c>
      <c r="M15" s="3">
        <v>49</v>
      </c>
      <c r="N15" s="3">
        <v>52</v>
      </c>
      <c r="O15" s="3">
        <v>64</v>
      </c>
      <c r="P15" s="3">
        <v>111</v>
      </c>
      <c r="Q15" s="3">
        <v>140</v>
      </c>
      <c r="R15" s="3">
        <v>142</v>
      </c>
      <c r="S15" s="3">
        <v>187</v>
      </c>
      <c r="T15" s="3">
        <v>202</v>
      </c>
      <c r="U15" s="3">
        <v>217</v>
      </c>
      <c r="V15" s="3">
        <v>230</v>
      </c>
      <c r="W15" s="3">
        <v>307</v>
      </c>
      <c r="X15" s="3">
        <v>380</v>
      </c>
      <c r="Y15" s="3">
        <v>462</v>
      </c>
      <c r="Z15" s="3">
        <v>552</v>
      </c>
      <c r="AA15" s="3">
        <v>636</v>
      </c>
      <c r="AB15" s="3">
        <v>707</v>
      </c>
      <c r="AC15" s="3">
        <v>803</v>
      </c>
      <c r="AD15" s="3">
        <v>1075</v>
      </c>
      <c r="AE15" s="3">
        <v>1418</v>
      </c>
      <c r="AF15" s="3">
        <v>1546</v>
      </c>
      <c r="AG15" s="3">
        <v>2084</v>
      </c>
      <c r="AH15" s="3">
        <v>2311</v>
      </c>
      <c r="AI15" s="3">
        <v>2633</v>
      </c>
      <c r="AJ15" s="3">
        <v>3018</v>
      </c>
      <c r="AK15" s="3">
        <v>3094</v>
      </c>
      <c r="AL15" s="3">
        <v>3246</v>
      </c>
      <c r="AM15" s="3">
        <v>3660</v>
      </c>
      <c r="AN15" s="3">
        <v>3764</v>
      </c>
      <c r="AO15" s="4">
        <v>3870</v>
      </c>
      <c r="AP15" s="4">
        <v>4076</v>
      </c>
      <c r="AQ15" s="4">
        <v>4195</v>
      </c>
      <c r="AR15" s="4">
        <v>4428</v>
      </c>
      <c r="AS15" s="4">
        <v>4648</v>
      </c>
      <c r="AT15" s="4">
        <v>4932</v>
      </c>
      <c r="AU15" s="4">
        <v>5223</v>
      </c>
      <c r="AV15" s="4">
        <v>5453</v>
      </c>
      <c r="AW15" s="4">
        <v>5660</v>
      </c>
      <c r="AX15" s="4">
        <v>5878</v>
      </c>
      <c r="AY15" s="4">
        <v>6087</v>
      </c>
      <c r="AZ15" s="4">
        <v>6259</v>
      </c>
      <c r="BA15" s="4">
        <v>6459</v>
      </c>
      <c r="BB15" s="4">
        <v>6599</v>
      </c>
      <c r="BC15" s="4">
        <v>6710</v>
      </c>
      <c r="BD15" s="4">
        <v>6981</v>
      </c>
      <c r="BE15" s="4">
        <v>7192</v>
      </c>
      <c r="BF15" s="4">
        <v>7294</v>
      </c>
      <c r="BG15" s="4">
        <v>7576</v>
      </c>
      <c r="BH15" s="4">
        <v>7777</v>
      </c>
      <c r="BI15" s="4">
        <v>7985</v>
      </c>
      <c r="BJ15" s="4">
        <v>8212</v>
      </c>
      <c r="BK15" s="4">
        <v>8488</v>
      </c>
      <c r="BL15" s="4">
        <v>8772</v>
      </c>
      <c r="BM15" s="4">
        <v>8928</v>
      </c>
      <c r="BN15" s="4">
        <v>9223</v>
      </c>
      <c r="BO15" s="4">
        <v>9485</v>
      </c>
      <c r="BP15" s="4">
        <v>9684</v>
      </c>
      <c r="BQ15" s="4">
        <v>10004</v>
      </c>
      <c r="BR15" s="4">
        <v>10343</v>
      </c>
      <c r="BS15" s="4">
        <v>10463</v>
      </c>
      <c r="BT15" s="4">
        <v>10610</v>
      </c>
      <c r="BU15" s="4">
        <v>10794</v>
      </c>
      <c r="BV15" s="4">
        <v>11086</v>
      </c>
      <c r="BW15" s="4">
        <v>11350</v>
      </c>
      <c r="BX15" s="4">
        <v>11618</v>
      </c>
      <c r="BY15" s="4">
        <v>11876</v>
      </c>
      <c r="BZ15" s="4">
        <v>12091</v>
      </c>
      <c r="CA15" s="4">
        <v>12305</v>
      </c>
      <c r="CB15" s="4">
        <v>12513</v>
      </c>
      <c r="CC15" s="4">
        <v>12718</v>
      </c>
      <c r="CD15" s="4">
        <v>12942</v>
      </c>
      <c r="CE15" s="4">
        <v>13221</v>
      </c>
      <c r="CF15" s="4">
        <v>13434</v>
      </c>
      <c r="CG15" s="4">
        <v>13597</v>
      </c>
      <c r="CH15" s="4">
        <v>13777</v>
      </c>
      <c r="CI15" s="4">
        <v>14035</v>
      </c>
      <c r="CJ15" s="4">
        <v>14319</v>
      </c>
      <c r="CK15" s="4">
        <v>14669</v>
      </c>
      <c r="CL15" s="4">
        <v>15049</v>
      </c>
      <c r="CM15" s="4">
        <v>15588</v>
      </c>
      <c r="CN15" s="4">
        <v>15588</v>
      </c>
      <c r="CO15" s="4">
        <v>17224</v>
      </c>
      <c r="CP15" s="4">
        <v>18086</v>
      </c>
      <c r="CQ15" s="4">
        <v>18638</v>
      </c>
      <c r="CR15" s="4">
        <v>18997</v>
      </c>
      <c r="CS15" s="25">
        <v>19748</v>
      </c>
      <c r="CT15" s="25">
        <v>20382</v>
      </c>
      <c r="CU15" s="25">
        <v>20626</v>
      </c>
      <c r="CV15" s="25">
        <v>21340</v>
      </c>
      <c r="CW15" s="25">
        <v>21895</v>
      </c>
      <c r="CX15" s="25">
        <v>22474</v>
      </c>
      <c r="CY15" s="25">
        <v>22992</v>
      </c>
      <c r="CZ15" s="25">
        <v>23732</v>
      </c>
      <c r="DA15" s="25">
        <v>24175</v>
      </c>
      <c r="DB15" s="25">
        <v>24787</v>
      </c>
      <c r="DC15" s="25">
        <v>25392</v>
      </c>
      <c r="DD15" s="25">
        <v>25930</v>
      </c>
      <c r="DE15" s="25">
        <v>26420</v>
      </c>
      <c r="DF15" s="25">
        <v>26781</v>
      </c>
      <c r="DG15" s="25">
        <v>27238</v>
      </c>
      <c r="DH15" s="25">
        <v>27799</v>
      </c>
      <c r="DI15" s="25">
        <v>28459</v>
      </c>
      <c r="DJ15" s="25">
        <v>29400</v>
      </c>
      <c r="DK15" s="25">
        <v>30052</v>
      </c>
      <c r="DL15" s="25">
        <v>30682</v>
      </c>
      <c r="DM15" s="25">
        <v>31825</v>
      </c>
      <c r="DN15" s="25">
        <v>32295</v>
      </c>
      <c r="DO15" s="25">
        <v>33069</v>
      </c>
      <c r="DP15" s="25">
        <v>34073</v>
      </c>
      <c r="DQ15" s="25">
        <v>34803</v>
      </c>
      <c r="DR15" s="25">
        <v>35455</v>
      </c>
      <c r="DS15" s="25">
        <v>36438</v>
      </c>
      <c r="DT15" s="25">
        <v>37514</v>
      </c>
      <c r="DU15" s="25">
        <v>38511</v>
      </c>
      <c r="DV15" s="25">
        <v>38805</v>
      </c>
      <c r="DW15" s="25">
        <v>40336</v>
      </c>
      <c r="DX15" s="25">
        <v>41830</v>
      </c>
      <c r="DY15" s="25">
        <v>44254</v>
      </c>
      <c r="DZ15" s="25">
        <v>46333</v>
      </c>
    </row>
    <row r="16" spans="1:130" ht="15.75" thickBot="1" x14ac:dyDescent="0.3">
      <c r="A16" s="32" t="s">
        <v>17</v>
      </c>
      <c r="B16" s="33">
        <f t="shared" si="0"/>
        <v>7.4483259803809481E-4</v>
      </c>
      <c r="C16" s="32">
        <v>14</v>
      </c>
      <c r="D16" s="39">
        <v>102334404</v>
      </c>
      <c r="E16" s="24">
        <v>76222</v>
      </c>
      <c r="F16" s="24">
        <v>3422</v>
      </c>
      <c r="G16" s="44">
        <f t="shared" si="3"/>
        <v>3.3439389552706049</v>
      </c>
      <c r="H16" s="41">
        <f t="shared" si="1"/>
        <v>4.4895174621500354E-2</v>
      </c>
      <c r="I16" s="31">
        <f t="shared" si="2"/>
        <v>1.8889478471801091</v>
      </c>
      <c r="J16" s="25">
        <f t="shared" si="4"/>
        <v>969</v>
      </c>
      <c r="K16" s="25">
        <f t="shared" si="5"/>
        <v>9468</v>
      </c>
      <c r="L16" s="5">
        <v>59</v>
      </c>
      <c r="M16" s="5">
        <v>60</v>
      </c>
      <c r="N16" s="5">
        <v>67</v>
      </c>
      <c r="O16" s="5">
        <v>80</v>
      </c>
      <c r="P16" s="5">
        <v>109</v>
      </c>
      <c r="Q16" s="5">
        <v>110</v>
      </c>
      <c r="R16" s="5">
        <v>150</v>
      </c>
      <c r="S16" s="5">
        <v>196</v>
      </c>
      <c r="T16" s="5">
        <v>196</v>
      </c>
      <c r="U16" s="5">
        <v>210</v>
      </c>
      <c r="V16" s="5">
        <v>256</v>
      </c>
      <c r="W16" s="5">
        <v>285</v>
      </c>
      <c r="X16" s="5">
        <v>327</v>
      </c>
      <c r="Y16" s="5">
        <v>366</v>
      </c>
      <c r="Z16" s="5">
        <v>366</v>
      </c>
      <c r="AA16" s="5">
        <v>442</v>
      </c>
      <c r="AB16" s="5">
        <v>456</v>
      </c>
      <c r="AC16" s="5">
        <v>495</v>
      </c>
      <c r="AD16" s="5">
        <v>536</v>
      </c>
      <c r="AE16" s="5">
        <v>576</v>
      </c>
      <c r="AF16" s="5">
        <v>609</v>
      </c>
      <c r="AG16" s="5">
        <v>710</v>
      </c>
      <c r="AH16" s="5">
        <v>710</v>
      </c>
      <c r="AI16" s="5">
        <v>850</v>
      </c>
      <c r="AJ16" s="5">
        <v>865</v>
      </c>
      <c r="AK16" s="5">
        <v>1070</v>
      </c>
      <c r="AL16" s="5">
        <v>1070</v>
      </c>
      <c r="AM16" s="5">
        <v>1173</v>
      </c>
      <c r="AN16" s="5">
        <v>1322</v>
      </c>
      <c r="AO16" s="6">
        <v>1560</v>
      </c>
      <c r="AP16" s="6">
        <v>1699</v>
      </c>
      <c r="AQ16" s="6">
        <v>1794</v>
      </c>
      <c r="AR16" s="6">
        <v>1794</v>
      </c>
      <c r="AS16" s="6">
        <v>2065</v>
      </c>
      <c r="AT16" s="6">
        <v>2190</v>
      </c>
      <c r="AU16" s="6">
        <v>2350</v>
      </c>
      <c r="AV16" s="6">
        <v>2350</v>
      </c>
      <c r="AW16" s="6">
        <v>2505</v>
      </c>
      <c r="AX16" s="6">
        <v>2673</v>
      </c>
      <c r="AY16" s="6">
        <v>2844</v>
      </c>
      <c r="AZ16" s="6">
        <v>3032</v>
      </c>
      <c r="BA16" s="6">
        <v>3144</v>
      </c>
      <c r="BB16" s="6">
        <v>3333</v>
      </c>
      <c r="BC16" s="6">
        <v>3490</v>
      </c>
      <c r="BD16" s="6">
        <v>3659</v>
      </c>
      <c r="BE16" s="7">
        <v>3891</v>
      </c>
      <c r="BF16" s="6">
        <v>4092</v>
      </c>
      <c r="BG16" s="6">
        <v>4319</v>
      </c>
      <c r="BH16" s="6">
        <v>4534</v>
      </c>
      <c r="BI16" s="6">
        <v>4782</v>
      </c>
      <c r="BJ16" s="6">
        <v>5042</v>
      </c>
      <c r="BK16" s="6">
        <v>5268</v>
      </c>
      <c r="BL16" s="6">
        <v>5895</v>
      </c>
      <c r="BM16" s="6">
        <v>5895</v>
      </c>
      <c r="BN16" s="6">
        <v>6193</v>
      </c>
      <c r="BO16" s="6">
        <v>6465</v>
      </c>
      <c r="BP16" s="6">
        <v>7201</v>
      </c>
      <c r="BQ16" s="6">
        <v>7201</v>
      </c>
      <c r="BR16" s="6">
        <v>7588</v>
      </c>
      <c r="BS16" s="6">
        <v>8476</v>
      </c>
      <c r="BT16" s="6">
        <v>8476</v>
      </c>
      <c r="BU16" s="6">
        <v>8964</v>
      </c>
      <c r="BV16" s="6">
        <v>9400</v>
      </c>
      <c r="BW16" s="6">
        <v>9746</v>
      </c>
      <c r="BX16" s="6">
        <v>10093</v>
      </c>
      <c r="BY16" s="6">
        <v>10431</v>
      </c>
      <c r="BZ16" s="6">
        <v>10829</v>
      </c>
      <c r="CA16" s="6">
        <v>11228</v>
      </c>
      <c r="CB16" s="6">
        <v>11719</v>
      </c>
      <c r="CC16" s="6">
        <v>12229</v>
      </c>
      <c r="CD16" s="6">
        <v>12764</v>
      </c>
      <c r="CE16" s="6">
        <v>13484</v>
      </c>
      <c r="CF16" s="6">
        <v>14229</v>
      </c>
      <c r="CG16" s="6">
        <v>15003</v>
      </c>
      <c r="CH16" s="6">
        <v>15786</v>
      </c>
      <c r="CI16" s="6">
        <v>16513</v>
      </c>
      <c r="CJ16" s="6">
        <v>17265</v>
      </c>
      <c r="CK16" s="6">
        <v>17967</v>
      </c>
      <c r="CL16" s="6">
        <v>18756</v>
      </c>
      <c r="CM16" s="6">
        <v>19666</v>
      </c>
      <c r="CN16" s="6">
        <v>20793</v>
      </c>
      <c r="CO16" s="6">
        <v>22082</v>
      </c>
      <c r="CP16" s="6">
        <v>23449</v>
      </c>
      <c r="CQ16" s="6">
        <v>24985</v>
      </c>
      <c r="CR16" s="6">
        <v>26384</v>
      </c>
      <c r="CS16" s="24">
        <v>27536</v>
      </c>
      <c r="CT16" s="24">
        <v>28615</v>
      </c>
      <c r="CU16" s="24">
        <v>29767</v>
      </c>
      <c r="CV16" s="24">
        <v>31115</v>
      </c>
      <c r="CW16" s="24">
        <v>32612</v>
      </c>
      <c r="CX16" s="24">
        <v>34079</v>
      </c>
      <c r="CY16" s="24">
        <v>35444</v>
      </c>
      <c r="CZ16" s="24">
        <v>36829</v>
      </c>
      <c r="DA16" s="24">
        <v>38284</v>
      </c>
      <c r="DB16" s="24">
        <v>39726</v>
      </c>
      <c r="DC16" s="24">
        <v>41303</v>
      </c>
      <c r="DD16" s="24">
        <v>42980</v>
      </c>
      <c r="DE16" s="24">
        <v>44598</v>
      </c>
      <c r="DF16" s="24">
        <v>46289</v>
      </c>
      <c r="DG16" s="24">
        <v>47856</v>
      </c>
      <c r="DH16" s="24">
        <v>49219</v>
      </c>
      <c r="DI16" s="24">
        <v>50437</v>
      </c>
      <c r="DJ16" s="24">
        <v>52211</v>
      </c>
      <c r="DK16" s="24">
        <v>55233</v>
      </c>
      <c r="DL16" s="24">
        <v>55233</v>
      </c>
      <c r="DM16" s="24">
        <v>56809</v>
      </c>
      <c r="DN16" s="24">
        <v>58141</v>
      </c>
      <c r="DO16" s="24">
        <v>59561</v>
      </c>
      <c r="DP16" s="24">
        <v>61130</v>
      </c>
      <c r="DQ16" s="24">
        <v>62755</v>
      </c>
      <c r="DR16" s="24">
        <v>63923</v>
      </c>
      <c r="DS16" s="24">
        <v>65188</v>
      </c>
      <c r="DT16" s="24">
        <v>66754</v>
      </c>
      <c r="DU16" s="24">
        <v>68311</v>
      </c>
      <c r="DV16" s="24">
        <v>69814</v>
      </c>
      <c r="DW16" s="24">
        <v>71299</v>
      </c>
      <c r="DX16" s="24">
        <v>72711</v>
      </c>
      <c r="DY16" s="24">
        <v>74035</v>
      </c>
      <c r="DZ16" s="24">
        <v>75253</v>
      </c>
    </row>
    <row r="17" spans="1:130" ht="15.75" thickBot="1" x14ac:dyDescent="0.3">
      <c r="A17" s="28" t="s">
        <v>18</v>
      </c>
      <c r="B17" s="29">
        <f t="shared" si="0"/>
        <v>3.7908915847230523E-6</v>
      </c>
      <c r="C17" s="28">
        <v>15</v>
      </c>
      <c r="D17" s="38">
        <v>97338579</v>
      </c>
      <c r="E17" s="25">
        <v>369</v>
      </c>
      <c r="F17" s="25">
        <v>0</v>
      </c>
      <c r="G17" s="43">
        <f t="shared" si="3"/>
        <v>0</v>
      </c>
      <c r="H17" s="41">
        <f t="shared" si="1"/>
        <v>0</v>
      </c>
      <c r="I17" s="31">
        <f t="shared" si="2"/>
        <v>0.125</v>
      </c>
      <c r="J17" s="25">
        <f t="shared" si="4"/>
        <v>0</v>
      </c>
      <c r="K17" s="25">
        <f t="shared" si="5"/>
        <v>14</v>
      </c>
      <c r="L17" s="3">
        <v>34</v>
      </c>
      <c r="M17" s="3">
        <v>38</v>
      </c>
      <c r="N17" s="3">
        <v>39</v>
      </c>
      <c r="O17" s="3">
        <v>47</v>
      </c>
      <c r="P17" s="3">
        <v>47</v>
      </c>
      <c r="Q17" s="3">
        <v>56</v>
      </c>
      <c r="R17" s="3">
        <v>61</v>
      </c>
      <c r="S17" s="3">
        <v>66</v>
      </c>
      <c r="T17" s="3">
        <v>75</v>
      </c>
      <c r="U17" s="3">
        <v>76</v>
      </c>
      <c r="V17" s="3">
        <v>85</v>
      </c>
      <c r="W17" s="3">
        <v>94</v>
      </c>
      <c r="X17" s="3">
        <v>113</v>
      </c>
      <c r="Y17" s="3">
        <v>123</v>
      </c>
      <c r="Z17" s="3">
        <v>134</v>
      </c>
      <c r="AA17" s="3">
        <v>141</v>
      </c>
      <c r="AB17" s="3">
        <v>153</v>
      </c>
      <c r="AC17" s="3">
        <v>163</v>
      </c>
      <c r="AD17" s="3">
        <v>174</v>
      </c>
      <c r="AE17" s="3">
        <v>188</v>
      </c>
      <c r="AF17" s="3">
        <v>203</v>
      </c>
      <c r="AG17" s="3">
        <v>207</v>
      </c>
      <c r="AH17" s="3">
        <v>218</v>
      </c>
      <c r="AI17" s="3">
        <v>227</v>
      </c>
      <c r="AJ17" s="3">
        <v>237</v>
      </c>
      <c r="AK17" s="3">
        <v>240</v>
      </c>
      <c r="AL17" s="3">
        <v>241</v>
      </c>
      <c r="AM17" s="3">
        <v>245</v>
      </c>
      <c r="AN17" s="3">
        <v>249</v>
      </c>
      <c r="AO17" s="4">
        <v>251</v>
      </c>
      <c r="AP17" s="4">
        <v>255</v>
      </c>
      <c r="AQ17" s="4">
        <v>257</v>
      </c>
      <c r="AR17" s="4">
        <v>258</v>
      </c>
      <c r="AS17" s="4">
        <v>262</v>
      </c>
      <c r="AT17" s="4">
        <v>265</v>
      </c>
      <c r="AU17" s="4">
        <v>266</v>
      </c>
      <c r="AV17" s="4">
        <v>267</v>
      </c>
      <c r="AW17" s="4">
        <v>268</v>
      </c>
      <c r="AX17" s="4">
        <v>268</v>
      </c>
      <c r="AY17" s="4">
        <v>268</v>
      </c>
      <c r="AZ17" s="4">
        <v>268</v>
      </c>
      <c r="BA17" s="4">
        <v>268</v>
      </c>
      <c r="BB17" s="4">
        <v>268</v>
      </c>
      <c r="BC17" s="4">
        <v>268</v>
      </c>
      <c r="BD17" s="4">
        <v>268</v>
      </c>
      <c r="BE17" s="4">
        <v>270</v>
      </c>
      <c r="BF17" s="4">
        <v>270</v>
      </c>
      <c r="BG17" s="4">
        <v>270</v>
      </c>
      <c r="BH17" s="4">
        <v>270</v>
      </c>
      <c r="BI17" s="4">
        <v>270</v>
      </c>
      <c r="BJ17" s="4">
        <v>270</v>
      </c>
      <c r="BK17" s="4">
        <v>270</v>
      </c>
      <c r="BL17" s="4">
        <v>270</v>
      </c>
      <c r="BM17" s="4">
        <v>270</v>
      </c>
      <c r="BN17" s="4">
        <v>271</v>
      </c>
      <c r="BO17" s="4">
        <v>271</v>
      </c>
      <c r="BP17" s="4">
        <v>271</v>
      </c>
      <c r="BQ17" s="4">
        <v>271</v>
      </c>
      <c r="BR17" s="4">
        <v>288</v>
      </c>
      <c r="BS17" s="4">
        <v>288</v>
      </c>
      <c r="BT17" s="4">
        <v>288</v>
      </c>
      <c r="BU17" s="4">
        <v>288</v>
      </c>
      <c r="BV17" s="4">
        <v>288</v>
      </c>
      <c r="BW17" s="4">
        <v>288</v>
      </c>
      <c r="BX17" s="4">
        <v>288</v>
      </c>
      <c r="BY17" s="4">
        <v>288</v>
      </c>
      <c r="BZ17" s="4">
        <v>312</v>
      </c>
      <c r="CA17" s="4">
        <v>318</v>
      </c>
      <c r="CB17" s="4">
        <v>320</v>
      </c>
      <c r="CC17" s="4">
        <v>324</v>
      </c>
      <c r="CD17" s="4">
        <v>324</v>
      </c>
      <c r="CE17" s="4">
        <v>324</v>
      </c>
      <c r="CF17" s="4">
        <v>324</v>
      </c>
      <c r="CG17" s="4">
        <v>324</v>
      </c>
      <c r="CH17" s="4">
        <v>324</v>
      </c>
      <c r="CI17" s="4">
        <v>325</v>
      </c>
      <c r="CJ17" s="4">
        <v>326</v>
      </c>
      <c r="CK17" s="4">
        <v>327</v>
      </c>
      <c r="CL17" s="4">
        <v>327</v>
      </c>
      <c r="CM17" s="4">
        <v>327</v>
      </c>
      <c r="CN17" s="4">
        <v>327</v>
      </c>
      <c r="CO17" s="4">
        <v>328</v>
      </c>
      <c r="CP17" s="4">
        <v>328</v>
      </c>
      <c r="CQ17" s="4">
        <v>328</v>
      </c>
      <c r="CR17" s="4">
        <v>328</v>
      </c>
      <c r="CS17" s="25">
        <v>328</v>
      </c>
      <c r="CT17" s="25">
        <v>328</v>
      </c>
      <c r="CU17" s="25">
        <v>328</v>
      </c>
      <c r="CV17" s="25">
        <v>329</v>
      </c>
      <c r="CW17" s="25">
        <v>329</v>
      </c>
      <c r="CX17" s="25">
        <v>332</v>
      </c>
      <c r="CY17" s="25">
        <v>332</v>
      </c>
      <c r="CZ17" s="25">
        <v>332</v>
      </c>
      <c r="DA17" s="25">
        <v>332</v>
      </c>
      <c r="DB17" s="25">
        <v>333</v>
      </c>
      <c r="DC17" s="25">
        <v>334</v>
      </c>
      <c r="DD17" s="25">
        <v>334</v>
      </c>
      <c r="DE17" s="25">
        <v>334</v>
      </c>
      <c r="DF17" s="25">
        <v>334</v>
      </c>
      <c r="DG17" s="25">
        <v>335</v>
      </c>
      <c r="DH17" s="25">
        <v>342</v>
      </c>
      <c r="DI17" s="25">
        <v>349</v>
      </c>
      <c r="DJ17" s="25">
        <v>349</v>
      </c>
      <c r="DK17" s="25">
        <v>349</v>
      </c>
      <c r="DL17" s="25">
        <v>349</v>
      </c>
      <c r="DM17" s="25">
        <v>349</v>
      </c>
      <c r="DN17" s="25">
        <v>352</v>
      </c>
      <c r="DO17" s="25">
        <v>352</v>
      </c>
      <c r="DP17" s="25">
        <v>353</v>
      </c>
      <c r="DQ17" s="25">
        <v>355</v>
      </c>
      <c r="DR17" s="25">
        <v>355</v>
      </c>
      <c r="DS17" s="25">
        <v>355</v>
      </c>
      <c r="DT17" s="25">
        <v>355</v>
      </c>
      <c r="DU17" s="25">
        <v>355</v>
      </c>
      <c r="DV17" s="25">
        <v>355</v>
      </c>
      <c r="DW17" s="25">
        <v>355</v>
      </c>
      <c r="DX17" s="25">
        <v>355</v>
      </c>
      <c r="DY17" s="25">
        <v>355</v>
      </c>
      <c r="DZ17" s="25">
        <v>369</v>
      </c>
    </row>
    <row r="18" spans="1:130" ht="15.75" thickBot="1" x14ac:dyDescent="0.3">
      <c r="A18" s="32" t="s">
        <v>29</v>
      </c>
      <c r="B18" s="33">
        <f t="shared" si="0"/>
        <v>8.2982174810280725E-5</v>
      </c>
      <c r="C18" s="32">
        <v>16</v>
      </c>
      <c r="D18" s="39">
        <v>89561403</v>
      </c>
      <c r="E18" s="24">
        <v>7432</v>
      </c>
      <c r="F18" s="24">
        <v>182</v>
      </c>
      <c r="G18" s="44">
        <f t="shared" si="3"/>
        <v>0.20321253788308788</v>
      </c>
      <c r="H18" s="41">
        <f t="shared" si="1"/>
        <v>2.4488697524219592E-2</v>
      </c>
      <c r="I18" s="31">
        <f t="shared" si="2"/>
        <v>1.2345159350571255</v>
      </c>
      <c r="J18" s="25">
        <f t="shared" si="4"/>
        <v>0</v>
      </c>
      <c r="K18" s="25">
        <f t="shared" si="5"/>
        <v>393</v>
      </c>
      <c r="L18" s="5">
        <v>0</v>
      </c>
      <c r="M18" s="5">
        <v>1</v>
      </c>
      <c r="N18" s="5">
        <v>1</v>
      </c>
      <c r="O18" s="5">
        <v>1</v>
      </c>
      <c r="P18" s="5">
        <v>2</v>
      </c>
      <c r="Q18" s="5">
        <v>2</v>
      </c>
      <c r="R18" s="5">
        <v>2</v>
      </c>
      <c r="S18" s="5">
        <v>3</v>
      </c>
      <c r="T18" s="5">
        <v>4</v>
      </c>
      <c r="U18" s="5">
        <v>14</v>
      </c>
      <c r="V18" s="5">
        <v>18</v>
      </c>
      <c r="W18" s="5">
        <v>23</v>
      </c>
      <c r="X18" s="5">
        <v>30</v>
      </c>
      <c r="Y18" s="5">
        <v>36</v>
      </c>
      <c r="Z18" s="5">
        <v>45</v>
      </c>
      <c r="AA18" s="5">
        <v>48</v>
      </c>
      <c r="AB18" s="5">
        <v>51</v>
      </c>
      <c r="AC18" s="5">
        <v>51</v>
      </c>
      <c r="AD18" s="5">
        <v>58</v>
      </c>
      <c r="AE18" s="5">
        <v>65</v>
      </c>
      <c r="AF18" s="5">
        <v>81</v>
      </c>
      <c r="AG18" s="5">
        <v>98</v>
      </c>
      <c r="AH18" s="5">
        <v>109</v>
      </c>
      <c r="AI18" s="5">
        <v>123</v>
      </c>
      <c r="AJ18" s="5">
        <v>134</v>
      </c>
      <c r="AK18" s="5">
        <v>148</v>
      </c>
      <c r="AL18" s="5">
        <v>154</v>
      </c>
      <c r="AM18" s="5">
        <v>161</v>
      </c>
      <c r="AN18" s="5">
        <v>161</v>
      </c>
      <c r="AO18" s="6">
        <v>180</v>
      </c>
      <c r="AP18" s="6">
        <v>180</v>
      </c>
      <c r="AQ18" s="6">
        <v>215</v>
      </c>
      <c r="AR18" s="6">
        <v>223</v>
      </c>
      <c r="AS18" s="6">
        <v>234</v>
      </c>
      <c r="AT18" s="6">
        <v>235</v>
      </c>
      <c r="AU18" s="6">
        <v>241</v>
      </c>
      <c r="AV18" s="6">
        <v>254</v>
      </c>
      <c r="AW18" s="6">
        <v>267</v>
      </c>
      <c r="AX18" s="6">
        <v>287</v>
      </c>
      <c r="AY18" s="6">
        <v>307</v>
      </c>
      <c r="AZ18" s="6">
        <v>327</v>
      </c>
      <c r="BA18" s="6">
        <v>327</v>
      </c>
      <c r="BB18" s="6">
        <v>350</v>
      </c>
      <c r="BC18" s="6">
        <v>359</v>
      </c>
      <c r="BD18" s="6">
        <v>377</v>
      </c>
      <c r="BE18" s="6">
        <v>394</v>
      </c>
      <c r="BF18" s="6">
        <v>416</v>
      </c>
      <c r="BG18" s="6">
        <v>442</v>
      </c>
      <c r="BH18" s="6">
        <v>459</v>
      </c>
      <c r="BI18" s="6">
        <v>471</v>
      </c>
      <c r="BJ18" s="6">
        <v>491</v>
      </c>
      <c r="BK18" s="6">
        <v>500</v>
      </c>
      <c r="BL18" s="6">
        <v>572</v>
      </c>
      <c r="BM18" s="6">
        <v>604</v>
      </c>
      <c r="BN18" s="6">
        <v>674</v>
      </c>
      <c r="BO18" s="6">
        <v>682</v>
      </c>
      <c r="BP18" s="6">
        <v>705</v>
      </c>
      <c r="BQ18" s="6">
        <v>797</v>
      </c>
      <c r="BR18" s="6">
        <v>863</v>
      </c>
      <c r="BS18" s="6">
        <v>897</v>
      </c>
      <c r="BT18" s="6">
        <v>937</v>
      </c>
      <c r="BU18" s="6">
        <v>937</v>
      </c>
      <c r="BV18" s="6">
        <v>991</v>
      </c>
      <c r="BW18" s="6">
        <v>1102</v>
      </c>
      <c r="BX18" s="6">
        <v>1169</v>
      </c>
      <c r="BY18" s="6">
        <v>1242</v>
      </c>
      <c r="BZ18" s="6">
        <v>1298</v>
      </c>
      <c r="CA18" s="6">
        <v>1370</v>
      </c>
      <c r="CB18" s="6">
        <v>1455</v>
      </c>
      <c r="CC18" s="6">
        <v>1455</v>
      </c>
      <c r="CD18" s="6">
        <v>1538</v>
      </c>
      <c r="CE18" s="6">
        <v>1731</v>
      </c>
      <c r="CF18" s="6">
        <v>1835</v>
      </c>
      <c r="CG18" s="6">
        <v>1945</v>
      </c>
      <c r="CH18" s="6">
        <v>2025</v>
      </c>
      <c r="CI18" s="6">
        <v>2141</v>
      </c>
      <c r="CJ18" s="6">
        <v>2141</v>
      </c>
      <c r="CK18" s="6">
        <v>2403</v>
      </c>
      <c r="CL18" s="6">
        <v>2546</v>
      </c>
      <c r="CM18" s="6">
        <v>2660</v>
      </c>
      <c r="CN18" s="6">
        <v>2833</v>
      </c>
      <c r="CO18" s="6">
        <v>2966</v>
      </c>
      <c r="CP18" s="6">
        <v>3070</v>
      </c>
      <c r="CQ18" s="6">
        <v>3195</v>
      </c>
      <c r="CR18" s="6">
        <v>3326</v>
      </c>
      <c r="CS18" s="24">
        <v>3495</v>
      </c>
      <c r="CT18" s="24">
        <v>3644</v>
      </c>
      <c r="CU18" s="24">
        <v>3764</v>
      </c>
      <c r="CV18" s="24">
        <v>3878</v>
      </c>
      <c r="CW18" s="24">
        <v>4016</v>
      </c>
      <c r="CX18" s="24">
        <v>4106</v>
      </c>
      <c r="CY18" s="24">
        <v>4259</v>
      </c>
      <c r="CZ18" s="24">
        <v>4390</v>
      </c>
      <c r="DA18" s="24">
        <v>4515</v>
      </c>
      <c r="DB18" s="24">
        <v>4637</v>
      </c>
      <c r="DC18" s="24">
        <v>4724</v>
      </c>
      <c r="DD18" s="24">
        <v>4778</v>
      </c>
      <c r="DE18" s="24">
        <v>4837</v>
      </c>
      <c r="DF18" s="24">
        <v>4974</v>
      </c>
      <c r="DG18" s="24">
        <v>5100</v>
      </c>
      <c r="DH18" s="24">
        <v>5283</v>
      </c>
      <c r="DI18" s="24">
        <v>5477</v>
      </c>
      <c r="DJ18" s="24">
        <v>5672</v>
      </c>
      <c r="DK18" s="24">
        <v>5829</v>
      </c>
      <c r="DL18" s="24">
        <v>5924</v>
      </c>
      <c r="DM18" s="24">
        <v>6027</v>
      </c>
      <c r="DN18" s="24">
        <v>6213</v>
      </c>
      <c r="DO18" s="24">
        <v>6411</v>
      </c>
      <c r="DP18" s="24">
        <v>6552</v>
      </c>
      <c r="DQ18" s="24">
        <v>6690</v>
      </c>
      <c r="DR18" s="24">
        <v>6827</v>
      </c>
      <c r="DS18" s="24">
        <v>6939</v>
      </c>
      <c r="DT18" s="24">
        <v>7039</v>
      </c>
      <c r="DU18" s="24">
        <v>7122</v>
      </c>
      <c r="DV18" s="24">
        <v>7189</v>
      </c>
      <c r="DW18" s="24">
        <v>7311</v>
      </c>
      <c r="DX18" s="24">
        <v>7379</v>
      </c>
      <c r="DY18" s="24">
        <v>7379</v>
      </c>
      <c r="DZ18" s="24">
        <v>7432</v>
      </c>
    </row>
    <row r="19" spans="1:130" ht="15.75" thickBot="1" x14ac:dyDescent="0.3">
      <c r="A19" s="28" t="s">
        <v>19</v>
      </c>
      <c r="B19" s="29">
        <f t="shared" si="0"/>
        <v>2.4525289092894517E-3</v>
      </c>
      <c r="C19" s="28">
        <v>17</v>
      </c>
      <c r="D19" s="40">
        <v>84339067</v>
      </c>
      <c r="E19" s="25">
        <v>206844</v>
      </c>
      <c r="F19" s="25">
        <v>5241</v>
      </c>
      <c r="G19" s="43">
        <f t="shared" si="3"/>
        <v>6.2142020138780998</v>
      </c>
      <c r="H19" s="41">
        <f t="shared" si="1"/>
        <v>2.5337935835702267E-2</v>
      </c>
      <c r="I19" s="31">
        <f t="shared" si="2"/>
        <v>0.25535750050070094</v>
      </c>
      <c r="J19" s="25">
        <f t="shared" si="4"/>
        <v>1086</v>
      </c>
      <c r="K19" s="25">
        <f t="shared" si="5"/>
        <v>8231</v>
      </c>
      <c r="L19" s="3">
        <v>0</v>
      </c>
      <c r="M19" s="3">
        <v>1</v>
      </c>
      <c r="N19" s="3">
        <v>1</v>
      </c>
      <c r="O19" s="3">
        <v>5</v>
      </c>
      <c r="P19" s="3">
        <v>5</v>
      </c>
      <c r="Q19" s="3">
        <v>6</v>
      </c>
      <c r="R19" s="3">
        <v>18</v>
      </c>
      <c r="S19" s="3">
        <v>98</v>
      </c>
      <c r="T19" s="3">
        <v>98</v>
      </c>
      <c r="U19" s="3">
        <v>192</v>
      </c>
      <c r="V19" s="3">
        <v>359</v>
      </c>
      <c r="W19" s="3">
        <v>670</v>
      </c>
      <c r="X19" s="3">
        <v>1236</v>
      </c>
      <c r="Y19" s="3">
        <v>1529</v>
      </c>
      <c r="Z19" s="3">
        <v>1529</v>
      </c>
      <c r="AA19" s="3">
        <v>1874</v>
      </c>
      <c r="AB19" s="3">
        <v>2433</v>
      </c>
      <c r="AC19" s="3">
        <v>5698</v>
      </c>
      <c r="AD19" s="3">
        <v>5698</v>
      </c>
      <c r="AE19" s="3">
        <v>9217</v>
      </c>
      <c r="AF19" s="3">
        <v>9217</v>
      </c>
      <c r="AG19" s="3">
        <v>13531</v>
      </c>
      <c r="AH19" s="3">
        <v>15679</v>
      </c>
      <c r="AI19" s="3">
        <v>18135</v>
      </c>
      <c r="AJ19" s="3">
        <v>20921</v>
      </c>
      <c r="AK19" s="3">
        <v>23934</v>
      </c>
      <c r="AL19" s="3">
        <v>23934</v>
      </c>
      <c r="AM19" s="3">
        <v>30217</v>
      </c>
      <c r="AN19" s="3">
        <v>34109</v>
      </c>
      <c r="AO19" s="4">
        <v>38226</v>
      </c>
      <c r="AP19" s="4">
        <v>42282</v>
      </c>
      <c r="AQ19" s="4">
        <v>47029</v>
      </c>
      <c r="AR19" s="4">
        <v>47029</v>
      </c>
      <c r="AS19" s="4">
        <v>56956</v>
      </c>
      <c r="AT19" s="4">
        <v>64049</v>
      </c>
      <c r="AU19" s="4">
        <v>65111</v>
      </c>
      <c r="AV19" s="4">
        <v>65111</v>
      </c>
      <c r="AW19" s="4">
        <v>69392</v>
      </c>
      <c r="AX19" s="4">
        <v>74193</v>
      </c>
      <c r="AY19" s="4">
        <v>78546</v>
      </c>
      <c r="AZ19" s="4">
        <v>82329</v>
      </c>
      <c r="BA19" s="4">
        <v>86306</v>
      </c>
      <c r="BB19" s="4">
        <v>90980</v>
      </c>
      <c r="BC19" s="4">
        <v>95591</v>
      </c>
      <c r="BD19" s="4">
        <v>98674</v>
      </c>
      <c r="BE19" s="8">
        <v>101790</v>
      </c>
      <c r="BF19" s="4">
        <v>104912</v>
      </c>
      <c r="BG19" s="4">
        <v>107773</v>
      </c>
      <c r="BH19" s="4">
        <v>110130</v>
      </c>
      <c r="BI19" s="4">
        <v>112261</v>
      </c>
      <c r="BJ19" s="4">
        <v>114653</v>
      </c>
      <c r="BK19" s="4">
        <v>117589</v>
      </c>
      <c r="BL19" s="4">
        <v>122392</v>
      </c>
      <c r="BM19" s="4">
        <v>122392</v>
      </c>
      <c r="BN19" s="4">
        <v>124375</v>
      </c>
      <c r="BO19" s="4">
        <v>126045</v>
      </c>
      <c r="BP19" s="4">
        <v>129491</v>
      </c>
      <c r="BQ19" s="4">
        <v>129491</v>
      </c>
      <c r="BR19" s="4">
        <v>131744</v>
      </c>
      <c r="BS19" s="4">
        <v>135569</v>
      </c>
      <c r="BT19" s="4">
        <v>135569</v>
      </c>
      <c r="BU19" s="4">
        <v>137115</v>
      </c>
      <c r="BV19" s="4">
        <v>138657</v>
      </c>
      <c r="BW19" s="4">
        <v>139771</v>
      </c>
      <c r="BX19" s="4">
        <v>141475</v>
      </c>
      <c r="BY19" s="4">
        <v>143114</v>
      </c>
      <c r="BZ19" s="4">
        <v>144749</v>
      </c>
      <c r="CA19" s="4">
        <v>146457</v>
      </c>
      <c r="CB19" s="4">
        <v>148067</v>
      </c>
      <c r="CC19" s="4">
        <v>149435</v>
      </c>
      <c r="CD19" s="4">
        <v>150593</v>
      </c>
      <c r="CE19" s="4">
        <v>151615</v>
      </c>
      <c r="CF19" s="4">
        <v>152587</v>
      </c>
      <c r="CG19" s="4">
        <v>153548</v>
      </c>
      <c r="CH19" s="4">
        <v>154500</v>
      </c>
      <c r="CI19" s="4">
        <v>155686</v>
      </c>
      <c r="CJ19" s="4">
        <v>156827</v>
      </c>
      <c r="CK19" s="4">
        <v>157814</v>
      </c>
      <c r="CL19" s="4">
        <v>158762</v>
      </c>
      <c r="CM19" s="4">
        <v>159797</v>
      </c>
      <c r="CN19" s="4">
        <v>160979</v>
      </c>
      <c r="CO19" s="4">
        <v>162120</v>
      </c>
      <c r="CP19" s="4">
        <v>163103</v>
      </c>
      <c r="CQ19" s="4">
        <v>163942</v>
      </c>
      <c r="CR19" s="4">
        <v>164769</v>
      </c>
      <c r="CS19" s="25">
        <v>165555</v>
      </c>
      <c r="CT19" s="25">
        <v>166422</v>
      </c>
      <c r="CU19" s="25">
        <v>167410</v>
      </c>
      <c r="CV19" s="25">
        <v>168340</v>
      </c>
      <c r="CW19" s="25">
        <v>169218</v>
      </c>
      <c r="CX19" s="25">
        <v>170132</v>
      </c>
      <c r="CY19" s="25">
        <v>171121</v>
      </c>
      <c r="CZ19" s="25">
        <v>172114</v>
      </c>
      <c r="DA19" s="25">
        <v>173036</v>
      </c>
      <c r="DB19" s="25">
        <v>174023</v>
      </c>
      <c r="DC19" s="25">
        <v>175218</v>
      </c>
      <c r="DD19" s="25">
        <v>176677</v>
      </c>
      <c r="DE19" s="25">
        <v>178239</v>
      </c>
      <c r="DF19" s="25">
        <v>179831</v>
      </c>
      <c r="DG19" s="25">
        <v>181298</v>
      </c>
      <c r="DH19" s="25">
        <v>182727</v>
      </c>
      <c r="DI19" s="25">
        <v>184031</v>
      </c>
      <c r="DJ19" s="25">
        <v>185245</v>
      </c>
      <c r="DK19" s="25">
        <v>187685</v>
      </c>
      <c r="DL19" s="25">
        <v>187685</v>
      </c>
      <c r="DM19" s="25">
        <v>188897</v>
      </c>
      <c r="DN19" s="25">
        <v>190165</v>
      </c>
      <c r="DO19" s="25">
        <v>191657</v>
      </c>
      <c r="DP19" s="25">
        <v>193115</v>
      </c>
      <c r="DQ19" s="25">
        <v>194511</v>
      </c>
      <c r="DR19" s="25">
        <v>195883</v>
      </c>
      <c r="DS19" s="25">
        <v>198613</v>
      </c>
      <c r="DT19" s="25">
        <v>198613</v>
      </c>
      <c r="DU19" s="25">
        <v>199906</v>
      </c>
      <c r="DV19" s="25">
        <v>201098</v>
      </c>
      <c r="DW19" s="25">
        <v>202284</v>
      </c>
      <c r="DX19" s="25">
        <v>203456</v>
      </c>
      <c r="DY19" s="25">
        <v>204610</v>
      </c>
      <c r="DZ19" s="25">
        <v>205758</v>
      </c>
    </row>
    <row r="20" spans="1:130" ht="15.75" thickBot="1" x14ac:dyDescent="0.3">
      <c r="A20" s="32" t="s">
        <v>20</v>
      </c>
      <c r="B20" s="33">
        <f t="shared" si="0"/>
        <v>2.9251026773687871E-3</v>
      </c>
      <c r="C20" s="32">
        <v>18</v>
      </c>
      <c r="D20" s="39">
        <v>83992949</v>
      </c>
      <c r="E20" s="24">
        <v>245688</v>
      </c>
      <c r="F20" s="24">
        <v>11931</v>
      </c>
      <c r="G20" s="44">
        <f t="shared" si="3"/>
        <v>14.204763783207564</v>
      </c>
      <c r="H20" s="41">
        <f t="shared" si="1"/>
        <v>4.8561590309661035E-2</v>
      </c>
      <c r="I20" s="31">
        <f t="shared" si="2"/>
        <v>0.55930998591030834</v>
      </c>
      <c r="J20" s="25">
        <f t="shared" si="4"/>
        <v>2637</v>
      </c>
      <c r="K20" s="25">
        <f t="shared" si="5"/>
        <v>18026</v>
      </c>
      <c r="L20" s="5">
        <v>8042</v>
      </c>
      <c r="M20" s="5">
        <v>9000</v>
      </c>
      <c r="N20" s="5">
        <v>10075</v>
      </c>
      <c r="O20" s="5">
        <v>11364</v>
      </c>
      <c r="P20" s="5">
        <v>12729</v>
      </c>
      <c r="Q20" s="5">
        <v>13938</v>
      </c>
      <c r="R20" s="5">
        <v>14991</v>
      </c>
      <c r="S20" s="5">
        <v>16169</v>
      </c>
      <c r="T20" s="5">
        <v>17361</v>
      </c>
      <c r="U20" s="5">
        <v>18407</v>
      </c>
      <c r="V20" s="5">
        <v>19644</v>
      </c>
      <c r="W20" s="5">
        <v>20610</v>
      </c>
      <c r="X20" s="5">
        <v>21638</v>
      </c>
      <c r="Y20" s="5">
        <v>23049</v>
      </c>
      <c r="Z20" s="5">
        <v>24811</v>
      </c>
      <c r="AA20" s="5">
        <v>27017</v>
      </c>
      <c r="AB20" s="5">
        <v>29406</v>
      </c>
      <c r="AC20" s="5">
        <v>32332</v>
      </c>
      <c r="AD20" s="5">
        <v>35408</v>
      </c>
      <c r="AE20" s="5">
        <v>38309</v>
      </c>
      <c r="AF20" s="5">
        <v>41495</v>
      </c>
      <c r="AG20" s="5">
        <v>44605</v>
      </c>
      <c r="AH20" s="5">
        <v>47593</v>
      </c>
      <c r="AI20" s="5">
        <v>50468</v>
      </c>
      <c r="AJ20" s="5">
        <v>53183</v>
      </c>
      <c r="AK20" s="5">
        <v>55743</v>
      </c>
      <c r="AL20" s="5">
        <v>58226</v>
      </c>
      <c r="AM20" s="5">
        <v>60500</v>
      </c>
      <c r="AN20" s="5">
        <v>62589</v>
      </c>
      <c r="AO20" s="6">
        <v>64586</v>
      </c>
      <c r="AP20" s="6">
        <v>66220</v>
      </c>
      <c r="AQ20" s="6">
        <v>68192</v>
      </c>
      <c r="AR20" s="6">
        <v>70029</v>
      </c>
      <c r="AS20" s="6">
        <v>71168</v>
      </c>
      <c r="AT20" s="6">
        <v>73303</v>
      </c>
      <c r="AU20" s="6">
        <v>74877</v>
      </c>
      <c r="AV20" s="6">
        <v>76389</v>
      </c>
      <c r="AW20" s="6">
        <v>77995</v>
      </c>
      <c r="AX20" s="6">
        <v>79494</v>
      </c>
      <c r="AY20" s="6">
        <v>80868</v>
      </c>
      <c r="AZ20" s="6">
        <v>82211</v>
      </c>
      <c r="BA20" s="6">
        <v>83505</v>
      </c>
      <c r="BB20" s="6">
        <v>84802</v>
      </c>
      <c r="BC20" s="6">
        <v>85996</v>
      </c>
      <c r="BD20" s="6">
        <v>87026</v>
      </c>
      <c r="BE20" s="6">
        <v>88194</v>
      </c>
      <c r="BF20" s="6">
        <v>89328</v>
      </c>
      <c r="BG20" s="6">
        <v>90481</v>
      </c>
      <c r="BH20" s="6">
        <v>91472</v>
      </c>
      <c r="BI20" s="6">
        <v>92584</v>
      </c>
      <c r="BJ20" s="6">
        <v>93657</v>
      </c>
      <c r="BK20" s="6">
        <v>94640</v>
      </c>
      <c r="BL20" s="6">
        <v>95646</v>
      </c>
      <c r="BM20" s="6">
        <v>96448</v>
      </c>
      <c r="BN20" s="6">
        <v>97424</v>
      </c>
      <c r="BO20" s="6">
        <v>98647</v>
      </c>
      <c r="BP20" s="6">
        <v>99970</v>
      </c>
      <c r="BQ20" s="6">
        <v>101650</v>
      </c>
      <c r="BR20" s="6">
        <v>103135</v>
      </c>
      <c r="BS20" s="6">
        <v>104691</v>
      </c>
      <c r="BT20" s="6">
        <v>106220</v>
      </c>
      <c r="BU20" s="6">
        <v>107603</v>
      </c>
      <c r="BV20" s="6">
        <v>109286</v>
      </c>
      <c r="BW20" s="6">
        <v>110767</v>
      </c>
      <c r="BX20" s="6">
        <v>112725</v>
      </c>
      <c r="BY20" s="6">
        <v>114533</v>
      </c>
      <c r="BZ20" s="6">
        <v>116635</v>
      </c>
      <c r="CA20" s="6">
        <v>118392</v>
      </c>
      <c r="CB20" s="6">
        <v>120198</v>
      </c>
      <c r="CC20" s="6">
        <v>122492</v>
      </c>
      <c r="CD20" s="6">
        <v>124603</v>
      </c>
      <c r="CE20" s="6">
        <v>126949</v>
      </c>
      <c r="CF20" s="6">
        <v>129341</v>
      </c>
      <c r="CG20" s="6">
        <v>131652</v>
      </c>
      <c r="CH20" s="6">
        <v>133521</v>
      </c>
      <c r="CI20" s="6">
        <v>135701</v>
      </c>
      <c r="CJ20" s="6">
        <v>137724</v>
      </c>
      <c r="CK20" s="6">
        <v>139511</v>
      </c>
      <c r="CL20" s="6">
        <v>141591</v>
      </c>
      <c r="CM20" s="6">
        <v>143849</v>
      </c>
      <c r="CN20" s="6">
        <v>146668</v>
      </c>
      <c r="CO20" s="6">
        <v>148950</v>
      </c>
      <c r="CP20" s="6">
        <v>151466</v>
      </c>
      <c r="CQ20" s="6">
        <v>154445</v>
      </c>
      <c r="CR20" s="6">
        <v>157562</v>
      </c>
      <c r="CS20" s="24">
        <v>160696</v>
      </c>
      <c r="CT20" s="24">
        <v>164270</v>
      </c>
      <c r="CU20" s="24">
        <v>167156</v>
      </c>
      <c r="CV20" s="24">
        <v>169425</v>
      </c>
      <c r="CW20" s="24">
        <v>171789</v>
      </c>
      <c r="CX20" s="24">
        <v>173832</v>
      </c>
      <c r="CY20" s="24">
        <v>175927</v>
      </c>
      <c r="CZ20" s="24">
        <v>177938</v>
      </c>
      <c r="DA20" s="24">
        <v>180156</v>
      </c>
      <c r="DB20" s="24">
        <v>182525</v>
      </c>
      <c r="DC20" s="24">
        <v>184955</v>
      </c>
      <c r="DD20" s="24">
        <v>187427</v>
      </c>
      <c r="DE20" s="24">
        <v>189876</v>
      </c>
      <c r="DF20" s="24">
        <v>192439</v>
      </c>
      <c r="DG20" s="24">
        <v>195051</v>
      </c>
      <c r="DH20" s="24">
        <v>197647</v>
      </c>
      <c r="DI20" s="24">
        <v>200262</v>
      </c>
      <c r="DJ20" s="24">
        <v>202584</v>
      </c>
      <c r="DK20" s="24">
        <v>204952</v>
      </c>
      <c r="DL20" s="24">
        <v>207525</v>
      </c>
      <c r="DM20" s="24">
        <v>209970</v>
      </c>
      <c r="DN20" s="24">
        <v>212501</v>
      </c>
      <c r="DO20" s="24">
        <v>215096</v>
      </c>
      <c r="DP20" s="24">
        <v>217724</v>
      </c>
      <c r="DQ20" s="24">
        <v>220180</v>
      </c>
      <c r="DR20" s="24">
        <v>222669</v>
      </c>
      <c r="DS20" s="24">
        <v>225205</v>
      </c>
      <c r="DT20" s="24">
        <v>227662</v>
      </c>
      <c r="DU20" s="24">
        <v>230211</v>
      </c>
      <c r="DV20" s="24">
        <v>232863</v>
      </c>
      <c r="DW20" s="24">
        <v>235429</v>
      </c>
      <c r="DX20" s="24">
        <v>237878</v>
      </c>
      <c r="DY20" s="24">
        <v>240438</v>
      </c>
      <c r="DZ20" s="24">
        <v>243051</v>
      </c>
    </row>
    <row r="21" spans="1:130" ht="15.75" thickBot="1" x14ac:dyDescent="0.3">
      <c r="A21" s="28" t="s">
        <v>21</v>
      </c>
      <c r="B21" s="29">
        <f t="shared" si="0"/>
        <v>2.3660142417266544E-3</v>
      </c>
      <c r="C21" s="28">
        <v>19</v>
      </c>
      <c r="D21" s="38">
        <v>83783942</v>
      </c>
      <c r="E21" s="25">
        <v>198234</v>
      </c>
      <c r="F21" s="25">
        <v>9031</v>
      </c>
      <c r="G21" s="43">
        <f t="shared" si="3"/>
        <v>10.778915129106721</v>
      </c>
      <c r="H21" s="41">
        <f t="shared" si="1"/>
        <v>4.5557270700283502E-2</v>
      </c>
      <c r="I21" s="31">
        <f t="shared" si="2"/>
        <v>7.8478202917158679E-2</v>
      </c>
      <c r="J21" s="25">
        <f t="shared" si="4"/>
        <v>282</v>
      </c>
      <c r="K21" s="25">
        <f t="shared" si="5"/>
        <v>2843</v>
      </c>
      <c r="L21" s="3">
        <v>1281</v>
      </c>
      <c r="M21" s="3">
        <v>1629</v>
      </c>
      <c r="N21" s="3">
        <v>2078</v>
      </c>
      <c r="O21" s="3">
        <v>3675</v>
      </c>
      <c r="P21" s="3">
        <v>4585</v>
      </c>
      <c r="Q21" s="3">
        <v>5426</v>
      </c>
      <c r="R21" s="3">
        <v>7174</v>
      </c>
      <c r="S21" s="3">
        <v>9360</v>
      </c>
      <c r="T21" s="3">
        <v>12327</v>
      </c>
      <c r="U21" s="3">
        <v>14481</v>
      </c>
      <c r="V21" s="3">
        <v>16290</v>
      </c>
      <c r="W21" s="3">
        <v>21828</v>
      </c>
      <c r="X21" s="3">
        <v>24873</v>
      </c>
      <c r="Y21" s="3">
        <v>29056</v>
      </c>
      <c r="Z21" s="3">
        <v>31991</v>
      </c>
      <c r="AA21" s="3">
        <v>35715</v>
      </c>
      <c r="AB21" s="3">
        <v>41519</v>
      </c>
      <c r="AC21" s="3">
        <v>50178</v>
      </c>
      <c r="AD21" s="3">
        <v>53340</v>
      </c>
      <c r="AE21" s="3">
        <v>60659</v>
      </c>
      <c r="AF21" s="3">
        <v>63929</v>
      </c>
      <c r="AG21" s="3">
        <v>68180</v>
      </c>
      <c r="AH21" s="3">
        <v>76544</v>
      </c>
      <c r="AI21" s="3">
        <v>84600</v>
      </c>
      <c r="AJ21" s="3">
        <v>89838</v>
      </c>
      <c r="AK21" s="3">
        <v>95637</v>
      </c>
      <c r="AL21" s="3">
        <v>97351</v>
      </c>
      <c r="AM21" s="3">
        <v>101558</v>
      </c>
      <c r="AN21" s="3">
        <v>105604</v>
      </c>
      <c r="AO21" s="4">
        <v>110698</v>
      </c>
      <c r="AP21" s="4">
        <v>118235</v>
      </c>
      <c r="AQ21" s="4">
        <v>122171</v>
      </c>
      <c r="AR21" s="4">
        <v>122855</v>
      </c>
      <c r="AS21" s="4">
        <v>127854</v>
      </c>
      <c r="AT21" s="4">
        <v>128208</v>
      </c>
      <c r="AU21" s="4">
        <v>131359</v>
      </c>
      <c r="AV21" s="4">
        <v>132718</v>
      </c>
      <c r="AW21" s="4">
        <v>135549</v>
      </c>
      <c r="AX21" s="4">
        <v>138369</v>
      </c>
      <c r="AY21" s="4">
        <v>142210</v>
      </c>
      <c r="AZ21" s="4">
        <v>144348</v>
      </c>
      <c r="BA21" s="4">
        <v>145743</v>
      </c>
      <c r="BB21" s="4">
        <v>147593</v>
      </c>
      <c r="BC21" s="4">
        <v>149044</v>
      </c>
      <c r="BD21" s="4">
        <v>151022</v>
      </c>
      <c r="BE21" s="4">
        <v>153584</v>
      </c>
      <c r="BF21" s="4">
        <v>155418</v>
      </c>
      <c r="BG21" s="4">
        <v>156727</v>
      </c>
      <c r="BH21" s="4">
        <v>157946</v>
      </c>
      <c r="BI21" s="4">
        <v>158768</v>
      </c>
      <c r="BJ21" s="4">
        <v>160479</v>
      </c>
      <c r="BK21" s="4">
        <v>161845</v>
      </c>
      <c r="BL21" s="4">
        <v>164077</v>
      </c>
      <c r="BM21" s="4">
        <v>164197</v>
      </c>
      <c r="BN21" s="4">
        <v>165086</v>
      </c>
      <c r="BO21" s="4">
        <v>165745</v>
      </c>
      <c r="BP21" s="4">
        <v>166424</v>
      </c>
      <c r="BQ21" s="4">
        <v>167239</v>
      </c>
      <c r="BR21" s="4">
        <v>168655</v>
      </c>
      <c r="BS21" s="4">
        <v>169901</v>
      </c>
      <c r="BT21" s="4">
        <v>170643</v>
      </c>
      <c r="BU21" s="4">
        <v>171539</v>
      </c>
      <c r="BV21" s="4">
        <v>171999</v>
      </c>
      <c r="BW21" s="4">
        <v>172812</v>
      </c>
      <c r="BX21" s="4">
        <v>173546</v>
      </c>
      <c r="BY21" s="4">
        <v>174098</v>
      </c>
      <c r="BZ21" s="4">
        <v>174478</v>
      </c>
      <c r="CA21" s="4">
        <v>175715</v>
      </c>
      <c r="CB21" s="4">
        <v>176369</v>
      </c>
      <c r="CC21" s="4">
        <v>176551</v>
      </c>
      <c r="CD21" s="4">
        <v>177289</v>
      </c>
      <c r="CE21" s="4">
        <v>178150</v>
      </c>
      <c r="CF21" s="4">
        <v>178748</v>
      </c>
      <c r="CG21" s="4">
        <v>179150</v>
      </c>
      <c r="CH21" s="4">
        <v>179787</v>
      </c>
      <c r="CI21" s="4">
        <v>180072</v>
      </c>
      <c r="CJ21" s="4">
        <v>180420</v>
      </c>
      <c r="CK21" s="4">
        <v>180802</v>
      </c>
      <c r="CL21" s="4">
        <v>181524</v>
      </c>
      <c r="CM21" s="4">
        <v>181918</v>
      </c>
      <c r="CN21" s="4">
        <v>182559</v>
      </c>
      <c r="CO21" s="4">
        <v>183125</v>
      </c>
      <c r="CP21" s="4">
        <v>183302</v>
      </c>
      <c r="CQ21" s="4">
        <v>183508</v>
      </c>
      <c r="CR21" s="4">
        <v>183809</v>
      </c>
      <c r="CS21" s="25">
        <v>184121</v>
      </c>
      <c r="CT21" s="25">
        <v>184472</v>
      </c>
      <c r="CU21" s="25">
        <v>184924</v>
      </c>
      <c r="CV21" s="25">
        <v>185416</v>
      </c>
      <c r="CW21" s="25">
        <v>185745</v>
      </c>
      <c r="CX21" s="25">
        <v>186109</v>
      </c>
      <c r="CY21" s="25">
        <v>186309</v>
      </c>
      <c r="CZ21" s="25">
        <v>186522</v>
      </c>
      <c r="DA21" s="25">
        <v>186562</v>
      </c>
      <c r="DB21" s="25">
        <v>186933</v>
      </c>
      <c r="DC21" s="25">
        <v>187267</v>
      </c>
      <c r="DD21" s="25">
        <v>187518</v>
      </c>
      <c r="DE21" s="25">
        <v>187682</v>
      </c>
      <c r="DF21" s="25">
        <v>188220</v>
      </c>
      <c r="DG21" s="25">
        <v>188474</v>
      </c>
      <c r="DH21" s="25">
        <v>189512</v>
      </c>
      <c r="DI21" s="25">
        <v>190274</v>
      </c>
      <c r="DJ21" s="25">
        <v>190670</v>
      </c>
      <c r="DK21" s="25">
        <v>191272</v>
      </c>
      <c r="DL21" s="25">
        <v>191768</v>
      </c>
      <c r="DM21" s="25">
        <v>192480</v>
      </c>
      <c r="DN21" s="25">
        <v>192871</v>
      </c>
      <c r="DO21" s="25">
        <v>193371</v>
      </c>
      <c r="DP21" s="25">
        <v>193916</v>
      </c>
      <c r="DQ21" s="25">
        <v>194458</v>
      </c>
      <c r="DR21" s="25">
        <v>194693</v>
      </c>
      <c r="DS21" s="25">
        <v>195042</v>
      </c>
      <c r="DT21" s="25">
        <v>195391</v>
      </c>
      <c r="DU21" s="25">
        <v>195778</v>
      </c>
      <c r="DV21" s="25">
        <v>196370</v>
      </c>
      <c r="DW21" s="25">
        <v>196759</v>
      </c>
      <c r="DX21" s="25">
        <v>197198</v>
      </c>
      <c r="DY21" s="25">
        <v>197399</v>
      </c>
      <c r="DZ21" s="25">
        <v>197952</v>
      </c>
    </row>
    <row r="22" spans="1:130" ht="15.75" thickBot="1" x14ac:dyDescent="0.3">
      <c r="A22" s="32" t="s">
        <v>22</v>
      </c>
      <c r="B22" s="33">
        <f t="shared" si="0"/>
        <v>4.5773653395707376E-5</v>
      </c>
      <c r="C22" s="32">
        <v>20</v>
      </c>
      <c r="D22" s="39">
        <v>69799978</v>
      </c>
      <c r="E22" s="24">
        <v>3195</v>
      </c>
      <c r="F22" s="24">
        <v>58</v>
      </c>
      <c r="G22" s="44">
        <f t="shared" si="3"/>
        <v>8.3094582064194913E-2</v>
      </c>
      <c r="H22" s="41">
        <f t="shared" si="1"/>
        <v>1.8153364632237871E-2</v>
      </c>
      <c r="I22" s="31">
        <f t="shared" si="2"/>
        <v>3.6328251702886893E-2</v>
      </c>
      <c r="J22" s="25">
        <f t="shared" si="4"/>
        <v>0</v>
      </c>
      <c r="K22" s="25">
        <f t="shared" si="5"/>
        <v>24</v>
      </c>
      <c r="L22" s="5">
        <v>53</v>
      </c>
      <c r="M22" s="5">
        <v>59</v>
      </c>
      <c r="N22" s="5">
        <v>70</v>
      </c>
      <c r="O22" s="5">
        <v>75</v>
      </c>
      <c r="P22" s="5">
        <v>82</v>
      </c>
      <c r="Q22" s="5">
        <v>114</v>
      </c>
      <c r="R22" s="5">
        <v>147</v>
      </c>
      <c r="S22" s="5">
        <v>177</v>
      </c>
      <c r="T22" s="5">
        <v>212</v>
      </c>
      <c r="U22" s="5">
        <v>272</v>
      </c>
      <c r="V22" s="5">
        <v>322</v>
      </c>
      <c r="W22" s="5">
        <v>411</v>
      </c>
      <c r="X22" s="5">
        <v>599</v>
      </c>
      <c r="Y22" s="5">
        <v>721</v>
      </c>
      <c r="Z22" s="5">
        <v>827</v>
      </c>
      <c r="AA22" s="5">
        <v>934</v>
      </c>
      <c r="AB22" s="5">
        <v>1045</v>
      </c>
      <c r="AC22" s="5">
        <v>1136</v>
      </c>
      <c r="AD22" s="5">
        <v>1245</v>
      </c>
      <c r="AE22" s="5">
        <v>1388</v>
      </c>
      <c r="AF22" s="5">
        <v>1524</v>
      </c>
      <c r="AG22" s="5">
        <v>1651</v>
      </c>
      <c r="AH22" s="5">
        <v>1771</v>
      </c>
      <c r="AI22" s="5">
        <v>1875</v>
      </c>
      <c r="AJ22" s="5">
        <v>1978</v>
      </c>
      <c r="AK22" s="5">
        <v>2067</v>
      </c>
      <c r="AL22" s="5">
        <v>2169</v>
      </c>
      <c r="AM22" s="5">
        <v>2220</v>
      </c>
      <c r="AN22" s="5">
        <v>2258</v>
      </c>
      <c r="AO22" s="6">
        <v>2369</v>
      </c>
      <c r="AP22" s="6">
        <v>2423</v>
      </c>
      <c r="AQ22" s="6">
        <v>2473</v>
      </c>
      <c r="AR22" s="6">
        <v>2518</v>
      </c>
      <c r="AS22" s="6">
        <v>2551</v>
      </c>
      <c r="AT22" s="6">
        <v>2579</v>
      </c>
      <c r="AU22" s="6">
        <v>2613</v>
      </c>
      <c r="AV22" s="6">
        <v>2643</v>
      </c>
      <c r="AW22" s="6">
        <v>2672</v>
      </c>
      <c r="AX22" s="6">
        <v>2700</v>
      </c>
      <c r="AY22" s="6">
        <v>2733</v>
      </c>
      <c r="AZ22" s="6">
        <v>2765</v>
      </c>
      <c r="BA22" s="6">
        <v>2792</v>
      </c>
      <c r="BB22" s="6">
        <v>2811</v>
      </c>
      <c r="BC22" s="6">
        <v>2826</v>
      </c>
      <c r="BD22" s="6">
        <v>2839</v>
      </c>
      <c r="BE22" s="6">
        <v>2854</v>
      </c>
      <c r="BF22" s="6">
        <v>2907</v>
      </c>
      <c r="BG22" s="6">
        <v>2922</v>
      </c>
      <c r="BH22" s="6">
        <v>2931</v>
      </c>
      <c r="BI22" s="6">
        <v>2938</v>
      </c>
      <c r="BJ22" s="6">
        <v>2947</v>
      </c>
      <c r="BK22" s="6">
        <v>2954</v>
      </c>
      <c r="BL22" s="6">
        <v>2960</v>
      </c>
      <c r="BM22" s="6">
        <v>2966</v>
      </c>
      <c r="BN22" s="6">
        <v>2969</v>
      </c>
      <c r="BO22" s="6">
        <v>2987</v>
      </c>
      <c r="BP22" s="6">
        <v>2998</v>
      </c>
      <c r="BQ22" s="6">
        <v>2998</v>
      </c>
      <c r="BR22" s="6">
        <v>2992</v>
      </c>
      <c r="BS22" s="6">
        <v>3000</v>
      </c>
      <c r="BT22" s="6">
        <v>3004</v>
      </c>
      <c r="BU22" s="6">
        <v>3009</v>
      </c>
      <c r="BV22" s="6">
        <v>3015</v>
      </c>
      <c r="BW22" s="6">
        <v>3017</v>
      </c>
      <c r="BX22" s="6">
        <v>3017</v>
      </c>
      <c r="BY22" s="6">
        <v>3018</v>
      </c>
      <c r="BZ22" s="6">
        <v>3025</v>
      </c>
      <c r="CA22" s="6">
        <v>3025</v>
      </c>
      <c r="CB22" s="6">
        <v>3028</v>
      </c>
      <c r="CC22" s="6">
        <v>3031</v>
      </c>
      <c r="CD22" s="6">
        <v>3033</v>
      </c>
      <c r="CE22" s="6">
        <v>3034</v>
      </c>
      <c r="CF22" s="6">
        <v>3037</v>
      </c>
      <c r="CG22" s="6">
        <v>3037</v>
      </c>
      <c r="CH22" s="6">
        <v>3040</v>
      </c>
      <c r="CI22" s="6">
        <v>3040</v>
      </c>
      <c r="CJ22" s="6">
        <v>3042</v>
      </c>
      <c r="CK22" s="6">
        <v>3045</v>
      </c>
      <c r="CL22" s="6">
        <v>3054</v>
      </c>
      <c r="CM22" s="6">
        <v>3065</v>
      </c>
      <c r="CN22" s="6">
        <v>3076</v>
      </c>
      <c r="CO22" s="6">
        <v>3077</v>
      </c>
      <c r="CP22" s="6">
        <v>3081</v>
      </c>
      <c r="CQ22" s="6">
        <v>3082</v>
      </c>
      <c r="CR22" s="6">
        <v>3083</v>
      </c>
      <c r="CS22" s="24">
        <v>3084</v>
      </c>
      <c r="CT22" s="24">
        <v>3101</v>
      </c>
      <c r="CU22" s="24">
        <v>3102</v>
      </c>
      <c r="CV22" s="24">
        <v>3104</v>
      </c>
      <c r="CW22" s="24">
        <v>3112</v>
      </c>
      <c r="CX22" s="24">
        <v>3119</v>
      </c>
      <c r="CY22" s="24">
        <v>3121</v>
      </c>
      <c r="CZ22" s="24">
        <v>3125</v>
      </c>
      <c r="DA22" s="24">
        <v>3125</v>
      </c>
      <c r="DB22" s="24">
        <v>3129</v>
      </c>
      <c r="DC22" s="24">
        <v>3134</v>
      </c>
      <c r="DD22" s="24">
        <v>3135</v>
      </c>
      <c r="DE22" s="24">
        <v>3135</v>
      </c>
      <c r="DF22" s="24">
        <v>3135</v>
      </c>
      <c r="DG22" s="24">
        <v>3135</v>
      </c>
      <c r="DH22" s="24">
        <v>3141</v>
      </c>
      <c r="DI22" s="24">
        <v>3146</v>
      </c>
      <c r="DJ22" s="24">
        <v>3148</v>
      </c>
      <c r="DK22" s="24">
        <v>3148</v>
      </c>
      <c r="DL22" s="24">
        <v>3151</v>
      </c>
      <c r="DM22" s="24">
        <v>3156</v>
      </c>
      <c r="DN22" s="24">
        <v>3157</v>
      </c>
      <c r="DO22" s="24">
        <v>3158</v>
      </c>
      <c r="DP22" s="24">
        <v>3162</v>
      </c>
      <c r="DQ22" s="24">
        <v>3162</v>
      </c>
      <c r="DR22" s="24">
        <v>3162</v>
      </c>
      <c r="DS22" s="24">
        <v>3169</v>
      </c>
      <c r="DT22" s="24">
        <v>3171</v>
      </c>
      <c r="DU22" s="24">
        <v>3173</v>
      </c>
      <c r="DV22" s="24">
        <v>3176</v>
      </c>
      <c r="DW22" s="24">
        <v>3180</v>
      </c>
      <c r="DX22" s="24">
        <v>3185</v>
      </c>
      <c r="DY22" s="24">
        <v>3190</v>
      </c>
      <c r="DZ22" s="24">
        <v>3195</v>
      </c>
    </row>
    <row r="23" spans="1:130" ht="15.75" thickBot="1" x14ac:dyDescent="0.3">
      <c r="A23" s="28" t="s">
        <v>27</v>
      </c>
      <c r="B23" s="29">
        <f t="shared" si="0"/>
        <v>4.2319617218339722E-3</v>
      </c>
      <c r="C23" s="28">
        <v>21</v>
      </c>
      <c r="D23" s="38">
        <v>67886011</v>
      </c>
      <c r="E23" s="28">
        <v>287291</v>
      </c>
      <c r="F23" s="28">
        <v>44321</v>
      </c>
      <c r="G23" s="43">
        <f t="shared" si="3"/>
        <v>65.2873829926463</v>
      </c>
      <c r="H23" s="41">
        <f t="shared" si="1"/>
        <v>0.15427214914494364</v>
      </c>
      <c r="I23" s="31">
        <f t="shared" si="2"/>
        <v>3.4395725467887051E-2</v>
      </c>
      <c r="J23" s="25">
        <f t="shared" si="4"/>
        <v>1</v>
      </c>
      <c r="K23" s="25">
        <f t="shared" si="5"/>
        <v>-26868</v>
      </c>
      <c r="L23" s="3">
        <v>321</v>
      </c>
      <c r="M23" s="3">
        <v>382</v>
      </c>
      <c r="N23" s="3">
        <v>459</v>
      </c>
      <c r="O23" s="3">
        <v>801</v>
      </c>
      <c r="P23" s="3">
        <v>1143</v>
      </c>
      <c r="Q23" s="3">
        <v>1144</v>
      </c>
      <c r="R23" s="3">
        <v>1551</v>
      </c>
      <c r="S23" s="3">
        <v>1960</v>
      </c>
      <c r="T23" s="3">
        <v>2642</v>
      </c>
      <c r="U23" s="3">
        <v>2707</v>
      </c>
      <c r="V23" s="3">
        <v>3297</v>
      </c>
      <c r="W23" s="3">
        <v>4176</v>
      </c>
      <c r="X23" s="3">
        <v>5741</v>
      </c>
      <c r="Y23" s="3">
        <v>6724</v>
      </c>
      <c r="Z23" s="3">
        <v>8163</v>
      </c>
      <c r="AA23" s="3">
        <v>8328</v>
      </c>
      <c r="AB23" s="3">
        <v>9962</v>
      </c>
      <c r="AC23" s="3">
        <v>14743</v>
      </c>
      <c r="AD23" s="3">
        <v>17301</v>
      </c>
      <c r="AE23" s="3">
        <v>19772</v>
      </c>
      <c r="AF23" s="3">
        <v>19821</v>
      </c>
      <c r="AG23" s="3">
        <v>25474</v>
      </c>
      <c r="AH23" s="3">
        <v>29842</v>
      </c>
      <c r="AI23" s="3">
        <v>34164</v>
      </c>
      <c r="AJ23" s="3">
        <v>38688</v>
      </c>
      <c r="AK23" s="3">
        <v>42449</v>
      </c>
      <c r="AL23" s="3">
        <v>48388</v>
      </c>
      <c r="AM23" s="3">
        <v>52274</v>
      </c>
      <c r="AN23" s="3">
        <v>55940</v>
      </c>
      <c r="AO23" s="4">
        <v>61474</v>
      </c>
      <c r="AP23" s="4">
        <v>65872</v>
      </c>
      <c r="AQ23" s="4">
        <v>74605</v>
      </c>
      <c r="AR23" s="4">
        <v>79841</v>
      </c>
      <c r="AS23" s="4">
        <v>85206</v>
      </c>
      <c r="AT23" s="4">
        <v>89569</v>
      </c>
      <c r="AU23" s="4">
        <v>94845</v>
      </c>
      <c r="AV23" s="4">
        <v>99455</v>
      </c>
      <c r="AW23" s="4">
        <v>104133</v>
      </c>
      <c r="AX23" s="4">
        <v>109754</v>
      </c>
      <c r="AY23" s="4">
        <v>115299</v>
      </c>
      <c r="AZ23" s="4">
        <v>121168</v>
      </c>
      <c r="BA23" s="4">
        <v>121174</v>
      </c>
      <c r="BB23" s="4">
        <v>125856</v>
      </c>
      <c r="BC23" s="4">
        <v>134635</v>
      </c>
      <c r="BD23" s="4">
        <v>139243</v>
      </c>
      <c r="BE23" s="4">
        <v>139246</v>
      </c>
      <c r="BF23" s="4">
        <v>149554</v>
      </c>
      <c r="BG23" s="4">
        <v>149569</v>
      </c>
      <c r="BH23" s="4">
        <v>154037</v>
      </c>
      <c r="BI23" s="4">
        <v>158353</v>
      </c>
      <c r="BJ23" s="4">
        <v>162350</v>
      </c>
      <c r="BK23" s="4">
        <v>166441</v>
      </c>
      <c r="BL23" s="4">
        <v>178684</v>
      </c>
      <c r="BM23" s="4">
        <v>178689</v>
      </c>
      <c r="BN23" s="4">
        <v>183501</v>
      </c>
      <c r="BO23" s="4">
        <v>191827</v>
      </c>
      <c r="BP23" s="4">
        <v>196238</v>
      </c>
      <c r="BQ23" s="4">
        <v>196243</v>
      </c>
      <c r="BR23" s="4">
        <v>202359</v>
      </c>
      <c r="BS23" s="4">
        <v>212626</v>
      </c>
      <c r="BT23" s="4">
        <v>216525</v>
      </c>
      <c r="BU23" s="4">
        <v>216526</v>
      </c>
      <c r="BV23" s="4">
        <v>224323</v>
      </c>
      <c r="BW23" s="4">
        <v>227735</v>
      </c>
      <c r="BX23" s="4">
        <v>230984</v>
      </c>
      <c r="BY23" s="4">
        <v>234431</v>
      </c>
      <c r="BZ23" s="4">
        <v>234441</v>
      </c>
      <c r="CA23" s="4">
        <v>241454</v>
      </c>
      <c r="CB23" s="4">
        <v>241546</v>
      </c>
      <c r="CC23" s="4">
        <v>244995</v>
      </c>
      <c r="CD23" s="4">
        <v>247709</v>
      </c>
      <c r="CE23" s="4">
        <v>250141</v>
      </c>
      <c r="CF23" s="4">
        <v>252234</v>
      </c>
      <c r="CG23" s="4">
        <v>252246</v>
      </c>
      <c r="CH23" s="4">
        <v>255544</v>
      </c>
      <c r="CI23" s="4">
        <v>258511</v>
      </c>
      <c r="CJ23" s="4">
        <v>260916</v>
      </c>
      <c r="CK23" s="4">
        <v>266590</v>
      </c>
      <c r="CL23" s="4">
        <v>266602</v>
      </c>
      <c r="CM23" s="4">
        <v>268620</v>
      </c>
      <c r="CN23" s="4">
        <v>270511</v>
      </c>
      <c r="CO23" s="4">
        <v>272615</v>
      </c>
      <c r="CP23" s="4">
        <v>274220</v>
      </c>
      <c r="CQ23" s="4">
        <v>276156</v>
      </c>
      <c r="CR23" s="4">
        <v>277738</v>
      </c>
      <c r="CS23" s="25">
        <v>281264</v>
      </c>
      <c r="CT23" s="25">
        <v>281270</v>
      </c>
      <c r="CU23" s="25">
        <v>284730</v>
      </c>
      <c r="CV23" s="28">
        <v>286292</v>
      </c>
      <c r="CW23" s="28">
        <v>286295</v>
      </c>
      <c r="CX23" s="28">
        <v>288827</v>
      </c>
      <c r="CY23" s="28">
        <v>288834</v>
      </c>
      <c r="CZ23" s="28">
        <v>291584</v>
      </c>
      <c r="DA23" s="28">
        <v>292854</v>
      </c>
      <c r="DB23" s="28">
        <v>294401</v>
      </c>
      <c r="DC23" s="28">
        <v>294402</v>
      </c>
      <c r="DD23" s="28">
        <v>297342</v>
      </c>
      <c r="DE23" s="28">
        <v>297342</v>
      </c>
      <c r="DF23" s="28">
        <v>298315</v>
      </c>
      <c r="DG23" s="28">
        <v>300715</v>
      </c>
      <c r="DH23" s="28">
        <v>301935</v>
      </c>
      <c r="DI23" s="28">
        <v>303281</v>
      </c>
      <c r="DJ23" s="28">
        <v>304580</v>
      </c>
      <c r="DK23" s="28">
        <v>305803</v>
      </c>
      <c r="DL23" s="28">
        <v>306761</v>
      </c>
      <c r="DM23" s="28">
        <v>307682</v>
      </c>
      <c r="DN23" s="28">
        <v>307682</v>
      </c>
      <c r="DO23" s="28">
        <v>308337</v>
      </c>
      <c r="DP23" s="28">
        <v>310836</v>
      </c>
      <c r="DQ23" s="28">
        <v>310837</v>
      </c>
      <c r="DR23" s="28">
        <v>312640</v>
      </c>
      <c r="DS23" s="28">
        <v>313467</v>
      </c>
      <c r="DT23" s="28">
        <v>314159</v>
      </c>
      <c r="DU23" s="28">
        <v>314991</v>
      </c>
      <c r="DV23" s="28">
        <v>314992</v>
      </c>
      <c r="DW23" s="28">
        <v>285787</v>
      </c>
      <c r="DX23" s="28">
        <v>285788</v>
      </c>
      <c r="DY23" s="28">
        <v>286931</v>
      </c>
      <c r="DZ23" s="28">
        <v>287290</v>
      </c>
    </row>
    <row r="24" spans="1:130" ht="15.75" thickBot="1" x14ac:dyDescent="0.3">
      <c r="A24" s="32" t="s">
        <v>23</v>
      </c>
      <c r="B24" s="33">
        <f t="shared" si="0"/>
        <v>3.1497769439734901E-3</v>
      </c>
      <c r="C24" s="32">
        <v>22</v>
      </c>
      <c r="D24" s="39">
        <v>65273511</v>
      </c>
      <c r="E24" s="24">
        <v>205597</v>
      </c>
      <c r="F24" s="24">
        <v>29928</v>
      </c>
      <c r="G24" s="44">
        <f t="shared" si="3"/>
        <v>45.85014585778908</v>
      </c>
      <c r="H24" s="41">
        <f t="shared" si="1"/>
        <v>0.14556632635690209</v>
      </c>
      <c r="I24" s="31">
        <f t="shared" si="2"/>
        <v>8.5815535416270627E-2</v>
      </c>
      <c r="J24" s="25">
        <f t="shared" si="4"/>
        <v>1375</v>
      </c>
      <c r="K24" s="25">
        <f t="shared" si="5"/>
        <v>4075</v>
      </c>
      <c r="L24" s="5">
        <v>1412</v>
      </c>
      <c r="M24" s="5">
        <v>1784</v>
      </c>
      <c r="N24" s="5">
        <v>2284</v>
      </c>
      <c r="O24" s="5">
        <v>3667</v>
      </c>
      <c r="P24" s="5">
        <v>4480</v>
      </c>
      <c r="Q24" s="5">
        <v>4511</v>
      </c>
      <c r="R24" s="5">
        <v>5397</v>
      </c>
      <c r="S24" s="5">
        <v>7695</v>
      </c>
      <c r="T24" s="5">
        <v>9052</v>
      </c>
      <c r="U24" s="5">
        <v>9058</v>
      </c>
      <c r="V24" s="5">
        <v>10891</v>
      </c>
      <c r="W24" s="5">
        <v>12485</v>
      </c>
      <c r="X24" s="5">
        <v>16044</v>
      </c>
      <c r="Y24" s="5">
        <v>20123</v>
      </c>
      <c r="Z24" s="5">
        <v>20149</v>
      </c>
      <c r="AA24" s="5">
        <v>22654</v>
      </c>
      <c r="AB24" s="5">
        <v>25624</v>
      </c>
      <c r="AC24" s="5">
        <v>33402</v>
      </c>
      <c r="AD24" s="5">
        <v>33437</v>
      </c>
      <c r="AE24" s="5">
        <v>38105</v>
      </c>
      <c r="AF24" s="5">
        <v>40751</v>
      </c>
      <c r="AG24" s="5">
        <v>52819</v>
      </c>
      <c r="AH24" s="5">
        <v>52870</v>
      </c>
      <c r="AI24" s="5">
        <v>59929</v>
      </c>
      <c r="AJ24" s="5">
        <v>59948</v>
      </c>
      <c r="AK24" s="5">
        <v>90843</v>
      </c>
      <c r="AL24" s="5">
        <v>90863</v>
      </c>
      <c r="AM24" s="5">
        <v>98956</v>
      </c>
      <c r="AN24" s="5">
        <v>98984</v>
      </c>
      <c r="AO24" s="6">
        <v>113955</v>
      </c>
      <c r="AP24" s="6">
        <v>118783</v>
      </c>
      <c r="AQ24" s="6">
        <v>125931</v>
      </c>
      <c r="AR24" s="6">
        <v>125942</v>
      </c>
      <c r="AS24" s="6">
        <v>133670</v>
      </c>
      <c r="AT24" s="6">
        <v>137875</v>
      </c>
      <c r="AU24" s="6">
        <v>144411</v>
      </c>
      <c r="AV24" s="6">
        <v>131365</v>
      </c>
      <c r="AW24" s="6">
        <v>134549</v>
      </c>
      <c r="AX24" s="6">
        <v>147113</v>
      </c>
      <c r="AY24" s="6">
        <v>149146</v>
      </c>
      <c r="AZ24" s="6">
        <v>152978</v>
      </c>
      <c r="BA24" s="6">
        <v>154098</v>
      </c>
      <c r="BB24" s="6">
        <v>156493</v>
      </c>
      <c r="BC24" s="6">
        <v>159315</v>
      </c>
      <c r="BD24" s="6">
        <v>157135</v>
      </c>
      <c r="BE24" s="6">
        <v>159495</v>
      </c>
      <c r="BF24" s="6">
        <v>159952</v>
      </c>
      <c r="BG24" s="6">
        <v>161665</v>
      </c>
      <c r="BH24" s="6">
        <v>162220</v>
      </c>
      <c r="BI24" s="6">
        <v>166036</v>
      </c>
      <c r="BJ24" s="6">
        <v>169053</v>
      </c>
      <c r="BK24" s="6">
        <v>166628</v>
      </c>
      <c r="BL24" s="6">
        <v>167303</v>
      </c>
      <c r="BM24" s="6">
        <v>167305</v>
      </c>
      <c r="BN24" s="6">
        <v>168518</v>
      </c>
      <c r="BO24" s="6">
        <v>168962</v>
      </c>
      <c r="BP24" s="6">
        <v>169583</v>
      </c>
      <c r="BQ24" s="6">
        <v>170694</v>
      </c>
      <c r="BR24" s="6">
        <v>174224</v>
      </c>
      <c r="BS24" s="6">
        <v>174918</v>
      </c>
      <c r="BT24" s="6">
        <v>176202</v>
      </c>
      <c r="BU24" s="6">
        <v>176782</v>
      </c>
      <c r="BV24" s="6">
        <v>177094</v>
      </c>
      <c r="BW24" s="6">
        <v>177547</v>
      </c>
      <c r="BX24" s="6">
        <v>178349</v>
      </c>
      <c r="BY24" s="6">
        <v>178184</v>
      </c>
      <c r="BZ24" s="6">
        <v>178994</v>
      </c>
      <c r="CA24" s="6">
        <v>179630</v>
      </c>
      <c r="CB24" s="6">
        <v>179630</v>
      </c>
      <c r="CC24" s="6">
        <v>179693</v>
      </c>
      <c r="CD24" s="6">
        <v>180051</v>
      </c>
      <c r="CE24" s="6">
        <v>180934</v>
      </c>
      <c r="CF24" s="6">
        <v>181700</v>
      </c>
      <c r="CG24" s="6">
        <v>181951</v>
      </c>
      <c r="CH24" s="6">
        <v>182018</v>
      </c>
      <c r="CI24" s="6">
        <v>182036</v>
      </c>
      <c r="CJ24" s="6">
        <v>182709</v>
      </c>
      <c r="CK24" s="6">
        <v>183067</v>
      </c>
      <c r="CL24" s="6">
        <v>182847</v>
      </c>
      <c r="CM24" s="6">
        <v>183038</v>
      </c>
      <c r="CN24" s="6">
        <v>186364</v>
      </c>
      <c r="CO24" s="6">
        <v>186924</v>
      </c>
      <c r="CP24" s="6">
        <v>188752</v>
      </c>
      <c r="CQ24" s="6">
        <v>189010</v>
      </c>
      <c r="CR24" s="6">
        <v>189348</v>
      </c>
      <c r="CS24" s="24">
        <v>188450</v>
      </c>
      <c r="CT24" s="24">
        <v>188802</v>
      </c>
      <c r="CU24" s="24">
        <v>189569</v>
      </c>
      <c r="CV24" s="24">
        <v>190180</v>
      </c>
      <c r="CW24" s="24">
        <v>190759</v>
      </c>
      <c r="CX24" s="24">
        <v>191102</v>
      </c>
      <c r="CY24" s="24">
        <v>191313</v>
      </c>
      <c r="CZ24" s="24">
        <v>191523</v>
      </c>
      <c r="DA24" s="24">
        <v>192068</v>
      </c>
      <c r="DB24" s="24">
        <v>192493</v>
      </c>
      <c r="DC24" s="24">
        <v>193220</v>
      </c>
      <c r="DD24" s="24">
        <v>193746</v>
      </c>
      <c r="DE24" s="24">
        <v>194153</v>
      </c>
      <c r="DF24" s="24">
        <v>194305</v>
      </c>
      <c r="DG24" s="24">
        <v>194347</v>
      </c>
      <c r="DH24" s="24">
        <v>194805</v>
      </c>
      <c r="DI24" s="24">
        <v>195272</v>
      </c>
      <c r="DJ24" s="24">
        <v>196083</v>
      </c>
      <c r="DK24" s="24">
        <v>197008</v>
      </c>
      <c r="DL24" s="24">
        <v>197008</v>
      </c>
      <c r="DM24" s="24">
        <v>197381</v>
      </c>
      <c r="DN24" s="24">
        <v>197804</v>
      </c>
      <c r="DO24" s="24">
        <v>197885</v>
      </c>
      <c r="DP24" s="24">
        <v>197885</v>
      </c>
      <c r="DQ24" s="24">
        <v>199473</v>
      </c>
      <c r="DR24" s="24">
        <v>199473</v>
      </c>
      <c r="DS24" s="24">
        <v>199476</v>
      </c>
      <c r="DT24" s="24">
        <v>201522</v>
      </c>
      <c r="DU24" s="24">
        <v>202063</v>
      </c>
      <c r="DV24" s="24">
        <v>203640</v>
      </c>
      <c r="DW24" s="24">
        <v>203640</v>
      </c>
      <c r="DX24" s="24">
        <v>204222</v>
      </c>
      <c r="DY24" s="24">
        <v>204222</v>
      </c>
      <c r="DZ24" s="24">
        <v>204222</v>
      </c>
    </row>
    <row r="25" spans="1:130" ht="15.75" thickBot="1" x14ac:dyDescent="0.3">
      <c r="A25" s="28" t="s">
        <v>24</v>
      </c>
      <c r="B25" s="29">
        <f t="shared" si="0"/>
        <v>3.9995318699107768E-3</v>
      </c>
      <c r="C25" s="28">
        <v>23</v>
      </c>
      <c r="D25" s="38">
        <v>60461826</v>
      </c>
      <c r="E25" s="25">
        <v>241819</v>
      </c>
      <c r="F25" s="25">
        <v>34869</v>
      </c>
      <c r="G25" s="43">
        <f t="shared" si="3"/>
        <v>57.671099777899528</v>
      </c>
      <c r="H25" s="41">
        <f t="shared" si="1"/>
        <v>0.14419462490540447</v>
      </c>
      <c r="I25" s="31">
        <f t="shared" si="2"/>
        <v>3.6973031385481026E-2</v>
      </c>
      <c r="J25" s="25">
        <f t="shared" si="4"/>
        <v>0</v>
      </c>
      <c r="K25" s="25">
        <f t="shared" si="5"/>
        <v>1241</v>
      </c>
      <c r="L25" s="3">
        <v>9172</v>
      </c>
      <c r="M25" s="3">
        <v>10149</v>
      </c>
      <c r="N25" s="3">
        <v>12462</v>
      </c>
      <c r="O25" s="3">
        <v>17660</v>
      </c>
      <c r="P25" s="3">
        <v>21157</v>
      </c>
      <c r="Q25" s="3">
        <v>21157</v>
      </c>
      <c r="R25" s="3">
        <v>27980</v>
      </c>
      <c r="S25" s="3">
        <v>31509</v>
      </c>
      <c r="T25" s="3">
        <v>35713</v>
      </c>
      <c r="U25" s="3">
        <v>41035</v>
      </c>
      <c r="V25" s="3">
        <v>41035</v>
      </c>
      <c r="W25" s="3">
        <v>53578</v>
      </c>
      <c r="X25" s="3">
        <v>59138</v>
      </c>
      <c r="Y25" s="3">
        <v>63927</v>
      </c>
      <c r="Z25" s="3">
        <v>69176</v>
      </c>
      <c r="AA25" s="3">
        <v>69176</v>
      </c>
      <c r="AB25" s="3">
        <v>74386</v>
      </c>
      <c r="AC25" s="3">
        <v>86498</v>
      </c>
      <c r="AD25" s="3">
        <v>86498</v>
      </c>
      <c r="AE25" s="3">
        <v>97689</v>
      </c>
      <c r="AF25" s="3">
        <v>97689</v>
      </c>
      <c r="AG25" s="3">
        <v>105792</v>
      </c>
      <c r="AH25" s="3">
        <v>110574</v>
      </c>
      <c r="AI25" s="3">
        <v>115242</v>
      </c>
      <c r="AJ25" s="3">
        <v>119827</v>
      </c>
      <c r="AK25" s="3">
        <v>124632</v>
      </c>
      <c r="AL25" s="3">
        <v>124632</v>
      </c>
      <c r="AM25" s="3">
        <v>132547</v>
      </c>
      <c r="AN25" s="3">
        <v>135586</v>
      </c>
      <c r="AO25" s="4">
        <v>139422</v>
      </c>
      <c r="AP25" s="4">
        <v>143626</v>
      </c>
      <c r="AQ25" s="4">
        <v>147577</v>
      </c>
      <c r="AR25" s="4">
        <v>147577</v>
      </c>
      <c r="AS25" s="4">
        <v>153363</v>
      </c>
      <c r="AT25" s="4">
        <v>159516</v>
      </c>
      <c r="AU25" s="4">
        <v>162488</v>
      </c>
      <c r="AV25" s="4">
        <v>162488</v>
      </c>
      <c r="AW25" s="4">
        <v>165155</v>
      </c>
      <c r="AX25" s="4">
        <v>168941</v>
      </c>
      <c r="AY25" s="4">
        <v>172434</v>
      </c>
      <c r="AZ25" s="4">
        <v>175925</v>
      </c>
      <c r="BA25" s="4">
        <v>178972</v>
      </c>
      <c r="BB25" s="4">
        <v>181228</v>
      </c>
      <c r="BC25" s="4">
        <v>183957</v>
      </c>
      <c r="BD25" s="4">
        <v>187327</v>
      </c>
      <c r="BE25" s="4">
        <v>189973</v>
      </c>
      <c r="BF25" s="4">
        <v>192994</v>
      </c>
      <c r="BG25" s="4">
        <v>195351</v>
      </c>
      <c r="BH25" s="4">
        <v>197675</v>
      </c>
      <c r="BI25" s="4">
        <v>199414</v>
      </c>
      <c r="BJ25" s="4">
        <v>201505</v>
      </c>
      <c r="BK25" s="4">
        <v>203591</v>
      </c>
      <c r="BL25" s="4">
        <v>207428</v>
      </c>
      <c r="BM25" s="4">
        <v>207428</v>
      </c>
      <c r="BN25" s="4">
        <v>209328</v>
      </c>
      <c r="BO25" s="4">
        <v>211938</v>
      </c>
      <c r="BP25" s="4">
        <v>213013</v>
      </c>
      <c r="BQ25" s="4">
        <v>213013</v>
      </c>
      <c r="BR25" s="4">
        <v>214457</v>
      </c>
      <c r="BS25" s="4">
        <v>217185</v>
      </c>
      <c r="BT25" s="4">
        <v>217185</v>
      </c>
      <c r="BU25" s="4">
        <v>218268</v>
      </c>
      <c r="BV25" s="4">
        <v>219070</v>
      </c>
      <c r="BW25" s="4">
        <v>221216</v>
      </c>
      <c r="BX25" s="4">
        <v>221216</v>
      </c>
      <c r="BY25" s="4">
        <v>222104</v>
      </c>
      <c r="BZ25" s="4">
        <v>223096</v>
      </c>
      <c r="CA25" s="4">
        <v>223885</v>
      </c>
      <c r="CB25" s="4">
        <v>224760</v>
      </c>
      <c r="CC25" s="4">
        <v>225435</v>
      </c>
      <c r="CD25" s="4">
        <v>225886</v>
      </c>
      <c r="CE25" s="4">
        <v>226699</v>
      </c>
      <c r="CF25" s="4">
        <v>227364</v>
      </c>
      <c r="CG25" s="4">
        <v>228006</v>
      </c>
      <c r="CH25" s="4">
        <v>228658</v>
      </c>
      <c r="CI25" s="4">
        <v>229327</v>
      </c>
      <c r="CJ25" s="4">
        <v>229858</v>
      </c>
      <c r="CK25" s="4">
        <v>230158</v>
      </c>
      <c r="CL25" s="4">
        <v>230555</v>
      </c>
      <c r="CM25" s="4">
        <v>231139</v>
      </c>
      <c r="CN25" s="4">
        <v>231732</v>
      </c>
      <c r="CO25" s="4">
        <v>232248</v>
      </c>
      <c r="CP25" s="4">
        <v>232664</v>
      </c>
      <c r="CQ25" s="4">
        <v>232997</v>
      </c>
      <c r="CR25" s="4">
        <v>233197</v>
      </c>
      <c r="CS25" s="25">
        <v>233836</v>
      </c>
      <c r="CT25" s="25">
        <v>233836</v>
      </c>
      <c r="CU25" s="25">
        <v>234531</v>
      </c>
      <c r="CV25" s="25">
        <v>234531</v>
      </c>
      <c r="CW25" s="25">
        <v>234801</v>
      </c>
      <c r="CX25" s="25">
        <v>234998</v>
      </c>
      <c r="CY25" s="25">
        <v>235278</v>
      </c>
      <c r="CZ25" s="25">
        <v>235763</v>
      </c>
      <c r="DA25" s="25">
        <v>235763</v>
      </c>
      <c r="DB25" s="25">
        <v>236142</v>
      </c>
      <c r="DC25" s="25">
        <v>236305</v>
      </c>
      <c r="DD25" s="25">
        <v>236651</v>
      </c>
      <c r="DE25" s="25">
        <v>236989</v>
      </c>
      <c r="DF25" s="25">
        <v>237290</v>
      </c>
      <c r="DG25" s="25">
        <v>237828</v>
      </c>
      <c r="DH25" s="25">
        <v>237828</v>
      </c>
      <c r="DI25" s="25">
        <v>238159</v>
      </c>
      <c r="DJ25" s="25">
        <v>238275</v>
      </c>
      <c r="DK25" s="25">
        <v>238499</v>
      </c>
      <c r="DL25" s="25">
        <v>238499</v>
      </c>
      <c r="DM25" s="25">
        <v>238720</v>
      </c>
      <c r="DN25" s="25">
        <v>238833</v>
      </c>
      <c r="DO25" s="25">
        <v>239410</v>
      </c>
      <c r="DP25" s="25">
        <v>239706</v>
      </c>
      <c r="DQ25" s="25">
        <v>239961</v>
      </c>
      <c r="DR25" s="25">
        <v>240310</v>
      </c>
      <c r="DS25" s="25">
        <v>240436</v>
      </c>
      <c r="DT25" s="25">
        <v>240578</v>
      </c>
      <c r="DU25" s="25">
        <v>240578</v>
      </c>
      <c r="DV25" s="25">
        <v>240760</v>
      </c>
      <c r="DW25" s="25">
        <v>241184</v>
      </c>
      <c r="DX25" s="25">
        <v>241419</v>
      </c>
      <c r="DY25" s="25">
        <v>241611</v>
      </c>
      <c r="DZ25" s="25">
        <v>241819</v>
      </c>
    </row>
    <row r="26" spans="1:130" ht="15.75" thickBot="1" x14ac:dyDescent="0.3">
      <c r="A26" s="32" t="s">
        <v>25</v>
      </c>
      <c r="B26" s="33">
        <f t="shared" si="0"/>
        <v>8.5210791576781E-6</v>
      </c>
      <c r="C26" s="32">
        <v>24</v>
      </c>
      <c r="D26" s="39">
        <v>59734218</v>
      </c>
      <c r="E26" s="24">
        <v>509</v>
      </c>
      <c r="F26" s="24">
        <v>21</v>
      </c>
      <c r="G26" s="44">
        <f t="shared" si="3"/>
        <v>3.5155729334231847E-2</v>
      </c>
      <c r="H26" s="41">
        <f t="shared" si="1"/>
        <v>4.1257367387033402E-2</v>
      </c>
      <c r="I26" s="31">
        <f t="shared" si="2"/>
        <v>0</v>
      </c>
      <c r="J26" s="25">
        <f t="shared" si="4"/>
        <v>0</v>
      </c>
      <c r="K26" s="25">
        <f t="shared" si="5"/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1</v>
      </c>
      <c r="T26" s="5">
        <v>3</v>
      </c>
      <c r="U26" s="5">
        <v>3</v>
      </c>
      <c r="V26" s="5">
        <v>6</v>
      </c>
      <c r="W26" s="5">
        <v>6</v>
      </c>
      <c r="X26" s="5">
        <v>12</v>
      </c>
      <c r="Y26" s="5">
        <v>12</v>
      </c>
      <c r="Z26" s="5">
        <v>12</v>
      </c>
      <c r="AA26" s="5">
        <v>12</v>
      </c>
      <c r="AB26" s="5">
        <v>13</v>
      </c>
      <c r="AC26" s="5">
        <v>13</v>
      </c>
      <c r="AD26" s="5">
        <v>13</v>
      </c>
      <c r="AE26" s="5">
        <v>14</v>
      </c>
      <c r="AF26" s="5">
        <v>19</v>
      </c>
      <c r="AG26" s="5">
        <v>19</v>
      </c>
      <c r="AH26" s="5">
        <v>20</v>
      </c>
      <c r="AI26" s="5">
        <v>20</v>
      </c>
      <c r="AJ26" s="5">
        <v>20</v>
      </c>
      <c r="AK26" s="5">
        <v>20</v>
      </c>
      <c r="AL26" s="5">
        <v>20</v>
      </c>
      <c r="AM26" s="5">
        <v>24</v>
      </c>
      <c r="AN26" s="5">
        <v>24</v>
      </c>
      <c r="AO26" s="6">
        <v>25</v>
      </c>
      <c r="AP26" s="6">
        <v>25</v>
      </c>
      <c r="AQ26" s="6">
        <v>32</v>
      </c>
      <c r="AR26" s="6">
        <v>32</v>
      </c>
      <c r="AS26" s="6">
        <v>32</v>
      </c>
      <c r="AT26" s="6">
        <v>49</v>
      </c>
      <c r="AU26" s="6">
        <v>53</v>
      </c>
      <c r="AV26" s="6">
        <v>88</v>
      </c>
      <c r="AW26" s="6">
        <v>94</v>
      </c>
      <c r="AX26" s="6">
        <v>147</v>
      </c>
      <c r="AY26" s="6">
        <v>147</v>
      </c>
      <c r="AZ26" s="6">
        <v>170</v>
      </c>
      <c r="BA26" s="6">
        <v>170</v>
      </c>
      <c r="BB26" s="6">
        <v>254</v>
      </c>
      <c r="BC26" s="6">
        <v>284</v>
      </c>
      <c r="BD26" s="6">
        <v>284</v>
      </c>
      <c r="BE26" s="6">
        <v>284</v>
      </c>
      <c r="BF26" s="6">
        <v>299</v>
      </c>
      <c r="BG26" s="6">
        <v>299</v>
      </c>
      <c r="BH26" s="6">
        <v>299</v>
      </c>
      <c r="BI26" s="6">
        <v>299</v>
      </c>
      <c r="BJ26" s="6">
        <v>480</v>
      </c>
      <c r="BK26" s="6">
        <v>480</v>
      </c>
      <c r="BL26" s="6">
        <v>480</v>
      </c>
      <c r="BM26" s="6">
        <v>480</v>
      </c>
      <c r="BN26" s="6">
        <v>480</v>
      </c>
      <c r="BO26" s="6">
        <v>480</v>
      </c>
      <c r="BP26" s="6">
        <v>480</v>
      </c>
      <c r="BQ26" s="6">
        <v>480</v>
      </c>
      <c r="BR26" s="6">
        <v>480</v>
      </c>
      <c r="BS26" s="6">
        <v>480</v>
      </c>
      <c r="BT26" s="6">
        <v>509</v>
      </c>
      <c r="BU26" s="6">
        <v>509</v>
      </c>
      <c r="BV26" s="6">
        <v>509</v>
      </c>
      <c r="BW26" s="6">
        <v>509</v>
      </c>
      <c r="BX26" s="6">
        <v>509</v>
      </c>
      <c r="BY26" s="6">
        <v>509</v>
      </c>
      <c r="BZ26" s="6">
        <v>509</v>
      </c>
      <c r="CA26" s="6">
        <v>509</v>
      </c>
      <c r="CB26" s="6">
        <v>509</v>
      </c>
      <c r="CC26" s="6">
        <v>509</v>
      </c>
      <c r="CD26" s="6">
        <v>509</v>
      </c>
      <c r="CE26" s="6">
        <v>509</v>
      </c>
      <c r="CF26" s="6">
        <v>509</v>
      </c>
      <c r="CG26" s="6">
        <v>509</v>
      </c>
      <c r="CH26" s="6">
        <v>509</v>
      </c>
      <c r="CI26" s="6">
        <v>509</v>
      </c>
      <c r="CJ26" s="6">
        <v>509</v>
      </c>
      <c r="CK26" s="6">
        <v>509</v>
      </c>
      <c r="CL26" s="6">
        <v>509</v>
      </c>
      <c r="CM26" s="6">
        <v>509</v>
      </c>
      <c r="CN26" s="6">
        <v>509</v>
      </c>
      <c r="CO26" s="6">
        <v>509</v>
      </c>
      <c r="CP26" s="6">
        <v>509</v>
      </c>
      <c r="CQ26" s="6">
        <v>509</v>
      </c>
      <c r="CR26" s="6">
        <v>509</v>
      </c>
      <c r="CS26" s="24">
        <v>509</v>
      </c>
      <c r="CT26" s="24">
        <v>509</v>
      </c>
      <c r="CU26" s="24">
        <v>509</v>
      </c>
      <c r="CV26" s="24">
        <v>509</v>
      </c>
      <c r="CW26" s="24">
        <v>509</v>
      </c>
      <c r="CX26" s="24">
        <v>509</v>
      </c>
      <c r="CY26" s="24">
        <v>509</v>
      </c>
      <c r="CZ26" s="24">
        <v>509</v>
      </c>
      <c r="DA26" s="24">
        <v>509</v>
      </c>
      <c r="DB26" s="24">
        <v>509</v>
      </c>
      <c r="DC26" s="24">
        <v>509</v>
      </c>
      <c r="DD26" s="24">
        <v>509</v>
      </c>
      <c r="DE26" s="24">
        <v>509</v>
      </c>
      <c r="DF26" s="24">
        <v>509</v>
      </c>
      <c r="DG26" s="24">
        <v>509</v>
      </c>
      <c r="DH26" s="24">
        <v>509</v>
      </c>
      <c r="DI26" s="24">
        <v>509</v>
      </c>
      <c r="DJ26" s="24">
        <v>509</v>
      </c>
      <c r="DK26" s="24">
        <v>509</v>
      </c>
      <c r="DL26" s="24">
        <v>509</v>
      </c>
      <c r="DM26" s="24">
        <v>509</v>
      </c>
      <c r="DN26" s="24">
        <v>509</v>
      </c>
      <c r="DO26" s="24">
        <v>509</v>
      </c>
      <c r="DP26" s="24">
        <v>509</v>
      </c>
      <c r="DQ26" s="24">
        <v>509</v>
      </c>
      <c r="DR26" s="24">
        <v>509</v>
      </c>
      <c r="DS26" s="24">
        <v>509</v>
      </c>
      <c r="DT26" s="24">
        <v>509</v>
      </c>
      <c r="DU26" s="24">
        <v>509</v>
      </c>
      <c r="DV26" s="24">
        <v>509</v>
      </c>
      <c r="DW26" s="24">
        <v>509</v>
      </c>
      <c r="DX26" s="24">
        <v>509</v>
      </c>
      <c r="DY26" s="24">
        <v>509</v>
      </c>
      <c r="DZ26" s="24">
        <v>509</v>
      </c>
    </row>
    <row r="27" spans="1:130" ht="15.75" thickBot="1" x14ac:dyDescent="0.3">
      <c r="A27" s="28" t="s">
        <v>26</v>
      </c>
      <c r="B27" s="29">
        <f t="shared" si="0"/>
        <v>3.4686485235131646E-3</v>
      </c>
      <c r="C27" s="28">
        <v>25</v>
      </c>
      <c r="D27" s="40">
        <v>59308690</v>
      </c>
      <c r="E27" s="25">
        <v>205721</v>
      </c>
      <c r="F27" s="25">
        <v>3199</v>
      </c>
      <c r="G27" s="43">
        <f t="shared" si="3"/>
        <v>5.393813284360184</v>
      </c>
      <c r="H27" s="41">
        <f t="shared" si="1"/>
        <v>1.5550186903621895E-2</v>
      </c>
      <c r="I27" s="31">
        <f t="shared" si="2"/>
        <v>4.7444711269965376</v>
      </c>
      <c r="J27" s="25">
        <f t="shared" ref="J4:J27" si="6">E27-DY27</f>
        <v>17744</v>
      </c>
      <c r="K27" s="25">
        <f t="shared" si="5"/>
        <v>61457</v>
      </c>
      <c r="L27" s="3">
        <v>7</v>
      </c>
      <c r="M27" s="3">
        <v>13</v>
      </c>
      <c r="N27" s="3">
        <v>17</v>
      </c>
      <c r="O27" s="3">
        <v>25</v>
      </c>
      <c r="P27" s="3">
        <v>38</v>
      </c>
      <c r="Q27" s="3">
        <v>51</v>
      </c>
      <c r="R27" s="3">
        <v>62</v>
      </c>
      <c r="S27" s="3">
        <v>85</v>
      </c>
      <c r="T27" s="3">
        <v>116</v>
      </c>
      <c r="U27" s="3">
        <v>150</v>
      </c>
      <c r="V27" s="3">
        <v>202</v>
      </c>
      <c r="W27" s="3">
        <v>240</v>
      </c>
      <c r="X27" s="3">
        <v>274</v>
      </c>
      <c r="Y27" s="3">
        <v>402</v>
      </c>
      <c r="Z27" s="3">
        <v>554</v>
      </c>
      <c r="AA27" s="3">
        <v>709</v>
      </c>
      <c r="AB27" s="3">
        <v>927</v>
      </c>
      <c r="AC27" s="3">
        <v>1170</v>
      </c>
      <c r="AD27" s="3">
        <v>1170</v>
      </c>
      <c r="AE27" s="3">
        <v>1187</v>
      </c>
      <c r="AF27" s="3">
        <v>1280</v>
      </c>
      <c r="AG27" s="3">
        <v>1353</v>
      </c>
      <c r="AH27" s="3">
        <v>1380</v>
      </c>
      <c r="AI27" s="3">
        <v>1462</v>
      </c>
      <c r="AJ27" s="3">
        <v>1505</v>
      </c>
      <c r="AK27" s="3">
        <v>1585</v>
      </c>
      <c r="AL27" s="3">
        <v>1585</v>
      </c>
      <c r="AM27" s="3">
        <v>1655</v>
      </c>
      <c r="AN27" s="3">
        <v>1749</v>
      </c>
      <c r="AO27" s="4">
        <v>1845</v>
      </c>
      <c r="AP27" s="4">
        <v>1934</v>
      </c>
      <c r="AQ27" s="4">
        <v>2003</v>
      </c>
      <c r="AR27" s="4">
        <v>2003</v>
      </c>
      <c r="AS27" s="4">
        <v>2173</v>
      </c>
      <c r="AT27" s="4">
        <v>2272</v>
      </c>
      <c r="AU27" s="4">
        <v>2415</v>
      </c>
      <c r="AV27" s="4">
        <v>2415</v>
      </c>
      <c r="AW27" s="4">
        <v>2506</v>
      </c>
      <c r="AX27" s="4">
        <v>2605</v>
      </c>
      <c r="AY27" s="4">
        <v>2783</v>
      </c>
      <c r="AZ27" s="4">
        <v>3034</v>
      </c>
      <c r="BA27" s="4">
        <v>3158</v>
      </c>
      <c r="BB27" s="4">
        <v>3300</v>
      </c>
      <c r="BC27" s="4">
        <v>3465</v>
      </c>
      <c r="BD27" s="4">
        <v>3635</v>
      </c>
      <c r="BE27" s="4">
        <v>3953</v>
      </c>
      <c r="BF27" s="4">
        <v>4220</v>
      </c>
      <c r="BG27" s="4">
        <v>4361</v>
      </c>
      <c r="BH27" s="4">
        <v>4546</v>
      </c>
      <c r="BI27" s="4">
        <v>4793</v>
      </c>
      <c r="BJ27" s="4">
        <v>4996</v>
      </c>
      <c r="BK27" s="4">
        <v>5350</v>
      </c>
      <c r="BL27" s="4">
        <v>5951</v>
      </c>
      <c r="BM27" s="4">
        <v>5951</v>
      </c>
      <c r="BN27" s="4">
        <v>6336</v>
      </c>
      <c r="BO27" s="4">
        <v>6783</v>
      </c>
      <c r="BP27" s="4">
        <v>7220</v>
      </c>
      <c r="BQ27" s="4">
        <v>7572</v>
      </c>
      <c r="BR27" s="4">
        <v>7808</v>
      </c>
      <c r="BS27" s="4">
        <v>8232</v>
      </c>
      <c r="BT27" s="4">
        <v>8895</v>
      </c>
      <c r="BU27" s="4">
        <v>9420</v>
      </c>
      <c r="BV27" s="4">
        <v>9420</v>
      </c>
      <c r="BW27" s="4">
        <v>11350</v>
      </c>
      <c r="BX27" s="4">
        <v>11350</v>
      </c>
      <c r="BY27" s="4">
        <v>12074</v>
      </c>
      <c r="BZ27" s="4">
        <v>12739</v>
      </c>
      <c r="CA27" s="4">
        <v>13524</v>
      </c>
      <c r="CB27" s="4">
        <v>14355</v>
      </c>
      <c r="CC27" s="4">
        <v>15515</v>
      </c>
      <c r="CD27" s="4">
        <v>16433</v>
      </c>
      <c r="CE27" s="4">
        <v>17200</v>
      </c>
      <c r="CF27" s="4">
        <v>19137</v>
      </c>
      <c r="CG27" s="4">
        <v>19137</v>
      </c>
      <c r="CH27" s="4">
        <v>20125</v>
      </c>
      <c r="CI27" s="4">
        <v>21343</v>
      </c>
      <c r="CJ27" s="4">
        <v>22583</v>
      </c>
      <c r="CK27" s="4">
        <v>23615</v>
      </c>
      <c r="CL27" s="4">
        <v>24264</v>
      </c>
      <c r="CM27" s="4">
        <v>25937</v>
      </c>
      <c r="CN27" s="4">
        <v>27403</v>
      </c>
      <c r="CO27" s="4">
        <v>29240</v>
      </c>
      <c r="CP27" s="4">
        <v>30967</v>
      </c>
      <c r="CQ27" s="4">
        <v>34357</v>
      </c>
      <c r="CR27" s="4">
        <v>35812</v>
      </c>
      <c r="CS27" s="25">
        <v>35812</v>
      </c>
      <c r="CT27" s="25">
        <v>37525</v>
      </c>
      <c r="CU27" s="25">
        <v>40792</v>
      </c>
      <c r="CV27" s="25">
        <v>43434</v>
      </c>
      <c r="CW27" s="25">
        <v>45973</v>
      </c>
      <c r="CX27" s="25">
        <v>48285</v>
      </c>
      <c r="CY27" s="25">
        <v>50879</v>
      </c>
      <c r="CZ27" s="25">
        <v>52991</v>
      </c>
      <c r="DA27" s="25">
        <v>55421</v>
      </c>
      <c r="DB27" s="25">
        <v>58568</v>
      </c>
      <c r="DC27" s="25">
        <v>61927</v>
      </c>
      <c r="DD27" s="25">
        <v>65736</v>
      </c>
      <c r="DE27" s="25">
        <v>70038</v>
      </c>
      <c r="DF27" s="25">
        <v>73533</v>
      </c>
      <c r="DG27" s="25">
        <v>76334</v>
      </c>
      <c r="DH27" s="25">
        <v>80412</v>
      </c>
      <c r="DI27" s="25">
        <v>83890</v>
      </c>
      <c r="DJ27" s="25">
        <v>87715</v>
      </c>
      <c r="DK27" s="25">
        <v>97302</v>
      </c>
      <c r="DL27" s="25">
        <v>97302</v>
      </c>
      <c r="DM27" s="25">
        <v>101590</v>
      </c>
      <c r="DN27" s="25">
        <v>106108</v>
      </c>
      <c r="DO27" s="25">
        <v>111796</v>
      </c>
      <c r="DP27" s="25">
        <v>118375</v>
      </c>
      <c r="DQ27" s="25">
        <v>124590</v>
      </c>
      <c r="DR27" s="25">
        <v>131800</v>
      </c>
      <c r="DS27" s="25">
        <v>138134</v>
      </c>
      <c r="DT27" s="25">
        <v>144264</v>
      </c>
      <c r="DU27" s="25">
        <v>151209</v>
      </c>
      <c r="DV27" s="25">
        <v>159333</v>
      </c>
      <c r="DW27" s="25">
        <v>168061</v>
      </c>
      <c r="DX27" s="25">
        <v>177124</v>
      </c>
      <c r="DY27" s="25">
        <v>187977</v>
      </c>
      <c r="DZ27" s="25">
        <v>196750</v>
      </c>
    </row>
    <row r="28" spans="1:130" x14ac:dyDescent="0.25">
      <c r="A28" s="9" t="s">
        <v>32</v>
      </c>
      <c r="B28" s="10">
        <v>11662574</v>
      </c>
      <c r="D28" s="6"/>
      <c r="E28" s="24" t="s">
        <v>30</v>
      </c>
      <c r="F28" s="24" t="s">
        <v>73</v>
      </c>
      <c r="I28" s="12"/>
      <c r="J28" s="1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130" x14ac:dyDescent="0.25">
      <c r="A29" s="13" t="s">
        <v>106</v>
      </c>
      <c r="B29" s="14">
        <f>E29/B28</f>
        <v>4.622118582055728E-2</v>
      </c>
      <c r="D29" s="15"/>
      <c r="E29" s="25">
        <v>539058</v>
      </c>
      <c r="F29" s="25">
        <v>6336732</v>
      </c>
      <c r="G29" s="4"/>
      <c r="H29" s="4"/>
      <c r="I29" s="1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130" x14ac:dyDescent="0.25">
      <c r="A30" s="16" t="s">
        <v>107</v>
      </c>
      <c r="B30" s="17">
        <f>F29/B28</f>
        <v>0.54333906048527536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130" x14ac:dyDescent="0.25">
      <c r="A31" s="4"/>
      <c r="B31" s="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130" x14ac:dyDescent="0.25">
      <c r="A32" s="6"/>
      <c r="B32" s="7"/>
      <c r="C32" s="6"/>
      <c r="D32" s="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x14ac:dyDescent="0.25">
      <c r="A33" s="4"/>
      <c r="B33" s="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017D-F6BD-46C6-A8AD-267FFD7A148F}">
  <dimension ref="A1:C11"/>
  <sheetViews>
    <sheetView tabSelected="1" topLeftCell="A7" workbookViewId="0">
      <selection activeCell="D26" sqref="D26"/>
    </sheetView>
  </sheetViews>
  <sheetFormatPr defaultRowHeight="15" x14ac:dyDescent="0.25"/>
  <sheetData>
    <row r="1" spans="1:3" ht="30.75" thickBot="1" x14ac:dyDescent="0.3">
      <c r="A1" s="45" t="s">
        <v>94</v>
      </c>
      <c r="B1" s="46">
        <v>50</v>
      </c>
      <c r="C1" s="46">
        <v>38</v>
      </c>
    </row>
    <row r="2" spans="1:3" ht="30.75" thickBot="1" x14ac:dyDescent="0.3">
      <c r="A2" s="47" t="s">
        <v>95</v>
      </c>
      <c r="B2" s="48">
        <v>49</v>
      </c>
      <c r="C2" s="48">
        <v>41</v>
      </c>
    </row>
    <row r="3" spans="1:3" ht="45.75" thickBot="1" x14ac:dyDescent="0.3">
      <c r="A3" s="45" t="s">
        <v>96</v>
      </c>
      <c r="B3" s="46">
        <v>50</v>
      </c>
      <c r="C3" s="46">
        <v>41</v>
      </c>
    </row>
    <row r="4" spans="1:3" ht="15.75" thickBot="1" x14ac:dyDescent="0.3">
      <c r="A4" s="47" t="s">
        <v>97</v>
      </c>
      <c r="B4" s="48">
        <v>51</v>
      </c>
      <c r="C4" s="48">
        <v>41</v>
      </c>
    </row>
    <row r="5" spans="1:3" ht="15.75" thickBot="1" x14ac:dyDescent="0.3">
      <c r="A5" s="45" t="s">
        <v>98</v>
      </c>
      <c r="B5" s="46">
        <v>55</v>
      </c>
      <c r="C5" s="46">
        <v>41</v>
      </c>
    </row>
    <row r="6" spans="1:3" ht="45.75" thickBot="1" x14ac:dyDescent="0.3">
      <c r="A6" s="47" t="s">
        <v>99</v>
      </c>
      <c r="B6" s="48">
        <v>50</v>
      </c>
      <c r="C6" s="48">
        <v>43</v>
      </c>
    </row>
    <row r="7" spans="1:3" ht="30.75" thickBot="1" x14ac:dyDescent="0.3">
      <c r="A7" s="45" t="s">
        <v>100</v>
      </c>
      <c r="B7" s="46">
        <v>53</v>
      </c>
      <c r="C7" s="46">
        <v>47</v>
      </c>
    </row>
    <row r="8" spans="1:3" ht="45.75" thickBot="1" x14ac:dyDescent="0.3">
      <c r="A8" s="47" t="s">
        <v>101</v>
      </c>
      <c r="B8" s="48">
        <v>47</v>
      </c>
      <c r="C8" s="48">
        <v>37</v>
      </c>
    </row>
    <row r="9" spans="1:3" ht="30.75" thickBot="1" x14ac:dyDescent="0.3">
      <c r="A9" s="45" t="s">
        <v>102</v>
      </c>
      <c r="B9" s="46">
        <v>45</v>
      </c>
      <c r="C9" s="46">
        <v>42</v>
      </c>
    </row>
    <row r="10" spans="1:3" ht="60.75" thickBot="1" x14ac:dyDescent="0.3">
      <c r="A10" s="47" t="s">
        <v>103</v>
      </c>
      <c r="B10" s="48">
        <v>49</v>
      </c>
      <c r="C10" s="48">
        <v>42</v>
      </c>
    </row>
    <row r="11" spans="1:3" ht="30.75" thickBot="1" x14ac:dyDescent="0.3">
      <c r="A11" s="45" t="s">
        <v>104</v>
      </c>
      <c r="B11" s="46">
        <v>52</v>
      </c>
      <c r="C11" s="46">
        <v>41</v>
      </c>
    </row>
  </sheetData>
  <hyperlinks>
    <hyperlink ref="A1" r:id="rId1" display="https://static.foxnews.com/foxnews.com/content/uploads/2020/06/Fox_June-13-16-2020_National_Topline_June-18-Release.pdf" xr:uid="{0F59BB57-992C-44A9-BC09-EDAD50CA3012}"/>
    <hyperlink ref="A2" r:id="rId2" display="https://poll.qu.edu/national/release-detail?ReleaseID=3664" xr:uid="{05CABACD-38D1-4F98-BF41-4B085E403C8A}"/>
    <hyperlink ref="A3" r:id="rId3" display="https://docs.cdn.yougov.com/vgqowgynze/econTabReport.pdf" xr:uid="{8C5C91B9-6425-4EEF-9308-1109056702F9}"/>
    <hyperlink ref="A4" r:id="rId4" display="https://www.changeresearch.com/post/states-of-play-battleground-states-of-play-battleground-wave-7" xr:uid="{EAF85C8D-B3F9-4288-BA16-EE1D64F5EB5D}"/>
    <hyperlink ref="A5" r:id="rId5" display="https://cdn.cnn.com/cnn/2020/images/06/08/rel6a.-.race.and.2020.pdf" xr:uid="{3D951180-D806-4F9C-AFA8-673D255FE2F7}"/>
    <hyperlink ref="A6" r:id="rId6" display="http://maristpoll.marist.edu/wp-content/uploads/2020/06/NPR_PBS-NewsHour_Marist-Poll_USA-NOS-and-Tables_2006041039.pdf" xr:uid="{23D7AF0A-BA3D-4F9F-9FB6-62EF13EA1479}"/>
    <hyperlink ref="A7" r:id="rId7" display="https://emersonpolling.reportablenews.com/pr/june-national-poll-voters-want-justice-for-george-floyd-as-trust-in-police-is-split" xr:uid="{948D23ED-A4F0-4121-A97F-97700FF9A48C}"/>
    <hyperlink ref="A8" r:id="rId8" display="https://thehill.com/hilltv/what-americas-thinking/501704-what-americas-thinking-june-8-2020" xr:uid="{F24E0464-6B5E-4536-9B0A-427EADFF273C}"/>
    <hyperlink ref="A9" r:id="rId9" display="https://www.investors.com/politics/joe-biden-regains-2020-election-lead-president-trump-job-approval-dives/" xr:uid="{C7CA4D8E-521F-4DC7-B0FA-E6A1DC78F152}"/>
    <hyperlink ref="A10" r:id="rId10" display="https://assets.documentcloud.org/documents/6938425/200266-NBCWSJ-June-Poll.pdf" xr:uid="{1CA3DFAC-DEF2-44E6-B60A-D89C65594BBE}"/>
    <hyperlink ref="A11" r:id="rId11" display="https://www.monmouth.edu/polling-institute/reports/monmouthpoll_US_060320/" xr:uid="{C7011CFD-3D76-434A-91E2-0B2574D82A03}"/>
  </hyperlinks>
  <pageMargins left="0.7" right="0.7" top="0.75" bottom="0.75" header="0.3" footer="0.3"/>
  <pageSetup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8120-0FCD-4B98-B617-A11CFFC2976B}">
  <dimension ref="A1:R64"/>
  <sheetViews>
    <sheetView topLeftCell="A25" workbookViewId="0">
      <selection activeCell="E43" sqref="E43"/>
    </sheetView>
  </sheetViews>
  <sheetFormatPr defaultRowHeight="15" x14ac:dyDescent="0.25"/>
  <cols>
    <col min="1" max="1" width="11.42578125" customWidth="1"/>
    <col min="2" max="2" width="8.85546875" customWidth="1"/>
  </cols>
  <sheetData>
    <row r="1" spans="1:18" x14ac:dyDescent="0.25">
      <c r="C1" t="s">
        <v>75</v>
      </c>
      <c r="E1" t="s">
        <v>30</v>
      </c>
      <c r="F1" t="s">
        <v>76</v>
      </c>
    </row>
    <row r="2" spans="1:18" x14ac:dyDescent="0.25">
      <c r="B2" s="26">
        <v>43898</v>
      </c>
      <c r="C2">
        <v>665</v>
      </c>
      <c r="D2" t="e">
        <f t="shared" ref="D2:D4" si="0">C2-C1</f>
        <v>#VALUE!</v>
      </c>
      <c r="E2">
        <v>10</v>
      </c>
      <c r="F2" t="e">
        <f t="shared" ref="F2:F4" si="1">E2-E1</f>
        <v>#VALUE!</v>
      </c>
      <c r="G2" t="s">
        <v>84</v>
      </c>
      <c r="H2" s="26">
        <v>43906</v>
      </c>
      <c r="I2">
        <v>4138</v>
      </c>
      <c r="J2">
        <f>I2-C9</f>
        <v>894</v>
      </c>
      <c r="K2">
        <v>87</v>
      </c>
      <c r="L2">
        <f>K2-E9</f>
        <v>18</v>
      </c>
      <c r="M2" t="s">
        <v>84</v>
      </c>
      <c r="N2" s="26">
        <v>43913</v>
      </c>
      <c r="O2">
        <v>42817</v>
      </c>
      <c r="P2">
        <f>O2-I8</f>
        <v>9541</v>
      </c>
      <c r="Q2">
        <v>556</v>
      </c>
      <c r="R2">
        <f>Q2-K8</f>
        <v>141</v>
      </c>
    </row>
    <row r="3" spans="1:18" x14ac:dyDescent="0.25">
      <c r="A3" t="s">
        <v>77</v>
      </c>
      <c r="B3" s="26">
        <v>43899</v>
      </c>
      <c r="C3">
        <v>701</v>
      </c>
      <c r="D3">
        <f t="shared" si="0"/>
        <v>36</v>
      </c>
      <c r="E3">
        <v>22</v>
      </c>
      <c r="F3">
        <f t="shared" si="1"/>
        <v>12</v>
      </c>
      <c r="G3" t="s">
        <v>85</v>
      </c>
      <c r="H3" s="26">
        <v>43907</v>
      </c>
      <c r="I3">
        <v>6362</v>
      </c>
      <c r="J3">
        <f>I3-I2</f>
        <v>2224</v>
      </c>
      <c r="K3">
        <v>110</v>
      </c>
      <c r="L3">
        <f t="shared" ref="L3:L8" si="2">K3-K2</f>
        <v>23</v>
      </c>
      <c r="M3" t="s">
        <v>85</v>
      </c>
      <c r="N3" s="26">
        <v>43914</v>
      </c>
      <c r="O3">
        <v>49768</v>
      </c>
      <c r="P3">
        <f t="shared" ref="P3:P8" si="3">O3-O2</f>
        <v>6951</v>
      </c>
      <c r="Q3">
        <v>781</v>
      </c>
      <c r="R3">
        <f t="shared" ref="R3:R8" si="4">Q3-Q2</f>
        <v>225</v>
      </c>
    </row>
    <row r="4" spans="1:18" x14ac:dyDescent="0.25">
      <c r="A4" t="s">
        <v>78</v>
      </c>
      <c r="B4" s="26">
        <v>43900</v>
      </c>
      <c r="C4">
        <v>761</v>
      </c>
      <c r="D4">
        <f t="shared" si="0"/>
        <v>60</v>
      </c>
      <c r="E4">
        <v>30</v>
      </c>
      <c r="F4">
        <f t="shared" si="1"/>
        <v>8</v>
      </c>
      <c r="G4" t="s">
        <v>79</v>
      </c>
      <c r="H4" s="26">
        <v>43908</v>
      </c>
      <c r="I4">
        <v>7769</v>
      </c>
      <c r="J4">
        <f>I4-I3</f>
        <v>1407</v>
      </c>
      <c r="K4">
        <v>150</v>
      </c>
      <c r="L4">
        <f t="shared" si="2"/>
        <v>40</v>
      </c>
      <c r="M4" t="s">
        <v>79</v>
      </c>
      <c r="N4" s="26">
        <v>43915</v>
      </c>
      <c r="O4">
        <v>55568</v>
      </c>
      <c r="P4">
        <f t="shared" si="3"/>
        <v>5800</v>
      </c>
      <c r="Q4">
        <v>1028</v>
      </c>
      <c r="R4">
        <f t="shared" si="4"/>
        <v>247</v>
      </c>
    </row>
    <row r="5" spans="1:18" x14ac:dyDescent="0.25">
      <c r="A5" t="s">
        <v>79</v>
      </c>
      <c r="B5" s="26">
        <v>43901</v>
      </c>
      <c r="C5">
        <v>1050</v>
      </c>
      <c r="D5">
        <f>C5-C4</f>
        <v>289</v>
      </c>
      <c r="E5">
        <v>38</v>
      </c>
      <c r="F5">
        <f>E5-E4</f>
        <v>8</v>
      </c>
      <c r="G5" t="s">
        <v>80</v>
      </c>
      <c r="H5" s="26">
        <v>43909</v>
      </c>
      <c r="I5">
        <v>11274</v>
      </c>
      <c r="J5">
        <f>I5-I4</f>
        <v>3505</v>
      </c>
      <c r="K5">
        <v>206</v>
      </c>
      <c r="L5">
        <f t="shared" si="2"/>
        <v>56</v>
      </c>
      <c r="M5" t="s">
        <v>80</v>
      </c>
      <c r="N5" s="26">
        <v>43916</v>
      </c>
      <c r="O5">
        <v>69684</v>
      </c>
      <c r="P5">
        <f t="shared" si="3"/>
        <v>14116</v>
      </c>
      <c r="Q5">
        <v>1296</v>
      </c>
      <c r="R5">
        <f t="shared" si="4"/>
        <v>268</v>
      </c>
    </row>
    <row r="6" spans="1:18" x14ac:dyDescent="0.25">
      <c r="A6" t="s">
        <v>80</v>
      </c>
      <c r="B6" s="26">
        <v>43902</v>
      </c>
      <c r="C6">
        <v>1323</v>
      </c>
      <c r="D6">
        <f>C6-C5</f>
        <v>273</v>
      </c>
      <c r="E6">
        <v>41</v>
      </c>
      <c r="F6">
        <f>E6-E5</f>
        <v>3</v>
      </c>
      <c r="G6" t="s">
        <v>81</v>
      </c>
      <c r="H6" s="26">
        <v>43910</v>
      </c>
      <c r="I6">
        <v>14250</v>
      </c>
      <c r="J6">
        <v>6</v>
      </c>
      <c r="K6">
        <v>255</v>
      </c>
      <c r="L6">
        <f t="shared" si="2"/>
        <v>49</v>
      </c>
      <c r="M6" t="s">
        <v>81</v>
      </c>
      <c r="N6" s="26">
        <v>43917</v>
      </c>
      <c r="O6">
        <v>97028</v>
      </c>
      <c r="P6">
        <f t="shared" si="3"/>
        <v>27344</v>
      </c>
      <c r="Q6">
        <v>1697</v>
      </c>
      <c r="R6">
        <f t="shared" si="4"/>
        <v>401</v>
      </c>
    </row>
    <row r="7" spans="1:18" x14ac:dyDescent="0.25">
      <c r="A7" t="s">
        <v>81</v>
      </c>
      <c r="B7" s="26">
        <v>43903</v>
      </c>
      <c r="C7">
        <v>1992</v>
      </c>
      <c r="D7">
        <f>C7-C6</f>
        <v>669</v>
      </c>
      <c r="E7">
        <v>48</v>
      </c>
      <c r="F7">
        <f t="shared" ref="F7:F9" si="5">E7-E6</f>
        <v>7</v>
      </c>
      <c r="G7" t="s">
        <v>82</v>
      </c>
      <c r="H7" s="26">
        <v>43911</v>
      </c>
      <c r="I7">
        <v>25374</v>
      </c>
      <c r="J7">
        <f>I7-I6</f>
        <v>11124</v>
      </c>
      <c r="K7">
        <v>301</v>
      </c>
      <c r="L7">
        <f t="shared" si="2"/>
        <v>46</v>
      </c>
      <c r="M7" t="s">
        <v>82</v>
      </c>
      <c r="N7" s="26">
        <v>43918</v>
      </c>
      <c r="O7">
        <v>105573</v>
      </c>
      <c r="P7">
        <f t="shared" si="3"/>
        <v>8545</v>
      </c>
      <c r="Q7">
        <v>2222</v>
      </c>
      <c r="R7">
        <f t="shared" si="4"/>
        <v>525</v>
      </c>
    </row>
    <row r="8" spans="1:18" x14ac:dyDescent="0.25">
      <c r="A8" t="s">
        <v>82</v>
      </c>
      <c r="B8" s="26">
        <v>43904</v>
      </c>
      <c r="C8">
        <v>2726</v>
      </c>
      <c r="D8">
        <f t="shared" ref="D8:D9" si="6">C8-C7</f>
        <v>734</v>
      </c>
      <c r="E8">
        <v>57</v>
      </c>
      <c r="F8">
        <f t="shared" si="5"/>
        <v>9</v>
      </c>
      <c r="G8" t="s">
        <v>83</v>
      </c>
      <c r="H8" s="26">
        <v>43912</v>
      </c>
      <c r="I8">
        <v>33276</v>
      </c>
      <c r="J8">
        <f>I8-I7</f>
        <v>7902</v>
      </c>
      <c r="K8">
        <v>415</v>
      </c>
      <c r="L8">
        <f t="shared" si="2"/>
        <v>114</v>
      </c>
      <c r="M8" t="s">
        <v>83</v>
      </c>
      <c r="N8" s="26">
        <v>43919</v>
      </c>
      <c r="O8">
        <v>132637</v>
      </c>
      <c r="P8">
        <f t="shared" si="3"/>
        <v>27064</v>
      </c>
      <c r="Q8">
        <v>2592</v>
      </c>
      <c r="R8">
        <f t="shared" si="4"/>
        <v>370</v>
      </c>
    </row>
    <row r="9" spans="1:18" x14ac:dyDescent="0.25">
      <c r="A9" t="s">
        <v>83</v>
      </c>
      <c r="B9" s="26">
        <v>43905</v>
      </c>
      <c r="C9">
        <v>3244</v>
      </c>
      <c r="D9">
        <f t="shared" si="6"/>
        <v>518</v>
      </c>
      <c r="E9">
        <v>69</v>
      </c>
      <c r="F9">
        <f t="shared" si="5"/>
        <v>12</v>
      </c>
      <c r="J9">
        <f>SUM(J2:J8)</f>
        <v>27062</v>
      </c>
      <c r="L9">
        <f>SUM(L2:L8)</f>
        <v>346</v>
      </c>
      <c r="P9">
        <f>SUM(P2:P8)</f>
        <v>99361</v>
      </c>
      <c r="R9">
        <f>SUM(R2:R8)</f>
        <v>2177</v>
      </c>
    </row>
    <row r="10" spans="1:18" x14ac:dyDescent="0.25">
      <c r="D10">
        <f>SUM(D3:D9)</f>
        <v>2579</v>
      </c>
      <c r="F10">
        <f>SUM(F3:F9)</f>
        <v>59</v>
      </c>
    </row>
    <row r="12" spans="1:18" x14ac:dyDescent="0.25">
      <c r="A12" t="s">
        <v>84</v>
      </c>
      <c r="B12" s="26">
        <v>43920</v>
      </c>
      <c r="C12">
        <v>143532</v>
      </c>
      <c r="D12">
        <f>C12-O8</f>
        <v>10895</v>
      </c>
      <c r="E12">
        <v>3150</v>
      </c>
      <c r="F12">
        <f>E12-Q8</f>
        <v>558</v>
      </c>
      <c r="G12" t="s">
        <v>84</v>
      </c>
      <c r="H12" s="26">
        <v>43927</v>
      </c>
      <c r="I12">
        <v>352546</v>
      </c>
      <c r="J12">
        <f>I12-C18</f>
        <v>30784</v>
      </c>
      <c r="K12">
        <v>10895</v>
      </c>
      <c r="L12">
        <f>K12-E18</f>
        <v>1259</v>
      </c>
      <c r="M12" t="s">
        <v>84</v>
      </c>
      <c r="N12" s="26">
        <v>43934</v>
      </c>
      <c r="O12">
        <v>577307</v>
      </c>
      <c r="P12">
        <f>O12-I18</f>
        <v>21994</v>
      </c>
      <c r="Q12">
        <v>23640</v>
      </c>
      <c r="R12">
        <f>Q12-K18</f>
        <v>1535</v>
      </c>
    </row>
    <row r="13" spans="1:18" x14ac:dyDescent="0.25">
      <c r="A13" t="s">
        <v>85</v>
      </c>
      <c r="B13" s="26">
        <v>43921</v>
      </c>
      <c r="C13">
        <v>177452</v>
      </c>
      <c r="D13">
        <f t="shared" ref="D13:D18" si="7">C13-C12</f>
        <v>33920</v>
      </c>
      <c r="E13">
        <v>4064</v>
      </c>
      <c r="F13">
        <f t="shared" ref="F13:F18" si="8">E13-E12</f>
        <v>914</v>
      </c>
      <c r="G13" t="s">
        <v>85</v>
      </c>
      <c r="H13" s="26">
        <v>43928</v>
      </c>
      <c r="I13">
        <v>379965</v>
      </c>
      <c r="J13">
        <f t="shared" ref="J13:J18" si="9">I13-I12</f>
        <v>27419</v>
      </c>
      <c r="K13">
        <v>12868</v>
      </c>
      <c r="L13">
        <f t="shared" ref="L13:L18" si="10">K13-K12</f>
        <v>1973</v>
      </c>
      <c r="M13" t="s">
        <v>85</v>
      </c>
      <c r="N13" s="26">
        <v>43935</v>
      </c>
      <c r="O13">
        <v>598670</v>
      </c>
      <c r="P13">
        <f t="shared" ref="P13:P18" si="11">O13-O12</f>
        <v>21363</v>
      </c>
      <c r="Q13">
        <v>29825</v>
      </c>
      <c r="R13">
        <f t="shared" ref="R13:R18" si="12">Q13-Q12</f>
        <v>6185</v>
      </c>
    </row>
    <row r="14" spans="1:18" x14ac:dyDescent="0.25">
      <c r="A14" t="s">
        <v>79</v>
      </c>
      <c r="B14" s="26">
        <v>43922</v>
      </c>
      <c r="C14">
        <v>199092</v>
      </c>
      <c r="D14">
        <f t="shared" si="7"/>
        <v>21640</v>
      </c>
      <c r="E14">
        <v>5114</v>
      </c>
      <c r="F14">
        <f t="shared" si="8"/>
        <v>1050</v>
      </c>
      <c r="G14" t="s">
        <v>79</v>
      </c>
      <c r="H14" s="26">
        <v>43929</v>
      </c>
      <c r="I14">
        <v>419975</v>
      </c>
      <c r="J14">
        <f t="shared" si="9"/>
        <v>40010</v>
      </c>
      <c r="K14">
        <v>14811</v>
      </c>
      <c r="L14">
        <f t="shared" si="10"/>
        <v>1943</v>
      </c>
      <c r="M14" t="s">
        <v>79</v>
      </c>
      <c r="N14" s="26">
        <v>43936</v>
      </c>
      <c r="O14">
        <v>610774</v>
      </c>
      <c r="P14">
        <f t="shared" si="11"/>
        <v>12104</v>
      </c>
      <c r="Q14">
        <v>32443</v>
      </c>
      <c r="R14">
        <f t="shared" si="12"/>
        <v>2618</v>
      </c>
    </row>
    <row r="15" spans="1:18" x14ac:dyDescent="0.25">
      <c r="A15" t="s">
        <v>80</v>
      </c>
      <c r="B15" s="26">
        <v>43923</v>
      </c>
      <c r="C15">
        <v>236339</v>
      </c>
      <c r="D15">
        <f t="shared" si="7"/>
        <v>37247</v>
      </c>
      <c r="E15">
        <v>6088</v>
      </c>
      <c r="F15">
        <f t="shared" si="8"/>
        <v>974</v>
      </c>
      <c r="G15" t="s">
        <v>80</v>
      </c>
      <c r="H15" s="26">
        <v>43930</v>
      </c>
      <c r="I15">
        <v>462135</v>
      </c>
      <c r="J15">
        <f t="shared" si="9"/>
        <v>42160</v>
      </c>
      <c r="K15">
        <v>16712</v>
      </c>
      <c r="L15">
        <f t="shared" si="10"/>
        <v>1901</v>
      </c>
      <c r="M15" t="s">
        <v>80</v>
      </c>
      <c r="N15" s="26">
        <v>43937</v>
      </c>
      <c r="O15">
        <v>640014</v>
      </c>
      <c r="P15">
        <f t="shared" si="11"/>
        <v>29240</v>
      </c>
      <c r="Q15">
        <v>34619</v>
      </c>
      <c r="R15">
        <f t="shared" si="12"/>
        <v>2176</v>
      </c>
    </row>
    <row r="16" spans="1:18" x14ac:dyDescent="0.25">
      <c r="A16" t="s">
        <v>81</v>
      </c>
      <c r="B16" s="26">
        <v>43924</v>
      </c>
      <c r="C16">
        <v>258214</v>
      </c>
      <c r="D16">
        <f t="shared" si="7"/>
        <v>21875</v>
      </c>
      <c r="E16">
        <v>7139</v>
      </c>
      <c r="F16">
        <f t="shared" si="8"/>
        <v>1051</v>
      </c>
      <c r="G16" t="s">
        <v>81</v>
      </c>
      <c r="H16" s="26">
        <v>43931</v>
      </c>
      <c r="I16">
        <v>496535</v>
      </c>
      <c r="J16">
        <f t="shared" si="9"/>
        <v>34400</v>
      </c>
      <c r="K16">
        <v>18747</v>
      </c>
      <c r="L16">
        <f t="shared" si="10"/>
        <v>2035</v>
      </c>
      <c r="M16" t="s">
        <v>81</v>
      </c>
      <c r="N16" s="26">
        <v>43938</v>
      </c>
      <c r="O16">
        <v>672246</v>
      </c>
      <c r="P16">
        <f t="shared" si="11"/>
        <v>32232</v>
      </c>
      <c r="Q16">
        <v>37147</v>
      </c>
      <c r="R16">
        <f t="shared" si="12"/>
        <v>2528</v>
      </c>
    </row>
    <row r="17" spans="1:18" x14ac:dyDescent="0.25">
      <c r="A17" t="s">
        <v>82</v>
      </c>
      <c r="B17" s="26">
        <v>43925</v>
      </c>
      <c r="C17">
        <v>301902</v>
      </c>
      <c r="D17">
        <f t="shared" si="7"/>
        <v>43688</v>
      </c>
      <c r="E17">
        <v>8469</v>
      </c>
      <c r="F17">
        <f t="shared" si="8"/>
        <v>1330</v>
      </c>
      <c r="G17" t="s">
        <v>82</v>
      </c>
      <c r="H17" s="26">
        <v>43932</v>
      </c>
      <c r="I17">
        <v>503594</v>
      </c>
      <c r="J17">
        <f t="shared" si="9"/>
        <v>7059</v>
      </c>
      <c r="K17">
        <v>20577</v>
      </c>
      <c r="L17">
        <f t="shared" si="10"/>
        <v>1830</v>
      </c>
      <c r="M17" t="s">
        <v>82</v>
      </c>
      <c r="N17" s="26">
        <v>43939</v>
      </c>
      <c r="O17">
        <v>706832</v>
      </c>
      <c r="P17">
        <f t="shared" si="11"/>
        <v>34586</v>
      </c>
      <c r="Q17">
        <v>39014</v>
      </c>
      <c r="R17">
        <f t="shared" si="12"/>
        <v>1867</v>
      </c>
    </row>
    <row r="18" spans="1:18" x14ac:dyDescent="0.25">
      <c r="A18" t="s">
        <v>83</v>
      </c>
      <c r="B18" s="26">
        <v>43926</v>
      </c>
      <c r="C18">
        <v>321762</v>
      </c>
      <c r="D18">
        <f t="shared" si="7"/>
        <v>19860</v>
      </c>
      <c r="E18">
        <v>9636</v>
      </c>
      <c r="F18">
        <f t="shared" si="8"/>
        <v>1167</v>
      </c>
      <c r="G18" t="s">
        <v>83</v>
      </c>
      <c r="H18" s="26">
        <v>43933</v>
      </c>
      <c r="I18">
        <v>555313</v>
      </c>
      <c r="J18">
        <f t="shared" si="9"/>
        <v>51719</v>
      </c>
      <c r="K18">
        <v>22105</v>
      </c>
      <c r="L18">
        <f t="shared" si="10"/>
        <v>1528</v>
      </c>
      <c r="M18" t="s">
        <v>83</v>
      </c>
      <c r="N18" s="26">
        <v>43940</v>
      </c>
      <c r="O18">
        <v>735366</v>
      </c>
      <c r="P18">
        <f t="shared" si="11"/>
        <v>28534</v>
      </c>
      <c r="Q18">
        <v>39095</v>
      </c>
      <c r="R18">
        <f t="shared" si="12"/>
        <v>81</v>
      </c>
    </row>
    <row r="19" spans="1:18" x14ac:dyDescent="0.25">
      <c r="B19" s="26"/>
      <c r="D19">
        <f>SUM(D12:D18)</f>
        <v>189125</v>
      </c>
      <c r="F19">
        <f>SUM(F12:F18)</f>
        <v>7044</v>
      </c>
      <c r="H19" s="26"/>
      <c r="J19">
        <f>SUM(J12:J18)</f>
        <v>233551</v>
      </c>
      <c r="L19">
        <f>SUM(L12:L18)</f>
        <v>12469</v>
      </c>
      <c r="N19" s="26"/>
      <c r="P19">
        <f>SUM(P12:P18)</f>
        <v>180053</v>
      </c>
      <c r="R19">
        <f>SUM(R12:R18)</f>
        <v>16990</v>
      </c>
    </row>
    <row r="21" spans="1:18" x14ac:dyDescent="0.25">
      <c r="A21" t="s">
        <v>84</v>
      </c>
      <c r="B21" s="26">
        <v>43941</v>
      </c>
      <c r="C21">
        <v>760570</v>
      </c>
      <c r="D21">
        <f>C21-O18</f>
        <v>25204</v>
      </c>
      <c r="E21">
        <v>40690</v>
      </c>
      <c r="F21">
        <f>E21-Q18</f>
        <v>1595</v>
      </c>
      <c r="G21" t="s">
        <v>84</v>
      </c>
      <c r="H21" s="26">
        <v>43948</v>
      </c>
      <c r="I21">
        <v>965951</v>
      </c>
      <c r="J21">
        <f>I21-C27</f>
        <v>25154</v>
      </c>
      <c r="K21">
        <v>54887</v>
      </c>
      <c r="L21">
        <f>K21-E27</f>
        <v>886</v>
      </c>
      <c r="M21" t="s">
        <v>84</v>
      </c>
      <c r="N21" s="26">
        <v>43955</v>
      </c>
      <c r="O21">
        <v>1166083</v>
      </c>
      <c r="P21">
        <f>O21-I27</f>
        <v>31410</v>
      </c>
      <c r="Q21">
        <v>67913</v>
      </c>
      <c r="R21">
        <f>Q21-K27</f>
        <v>1343</v>
      </c>
    </row>
    <row r="22" spans="1:18" x14ac:dyDescent="0.25">
      <c r="A22" t="s">
        <v>85</v>
      </c>
      <c r="B22" s="26">
        <v>43942</v>
      </c>
      <c r="C22">
        <v>788920</v>
      </c>
      <c r="D22">
        <f t="shared" ref="D22:D27" si="13">C22-C21</f>
        <v>28350</v>
      </c>
      <c r="E22">
        <v>42458</v>
      </c>
      <c r="F22">
        <f t="shared" ref="F22:F27" si="14">E22-E21</f>
        <v>1768</v>
      </c>
      <c r="G22" t="s">
        <v>85</v>
      </c>
      <c r="H22" s="26">
        <v>43949</v>
      </c>
      <c r="I22">
        <v>989357</v>
      </c>
      <c r="J22">
        <f t="shared" ref="J22:J27" si="15">I22-I21</f>
        <v>23406</v>
      </c>
      <c r="K22">
        <v>56386</v>
      </c>
      <c r="L22">
        <f t="shared" ref="L22:L27" si="16">K22-K21</f>
        <v>1499</v>
      </c>
      <c r="M22" t="s">
        <v>85</v>
      </c>
      <c r="N22" s="26">
        <v>43956</v>
      </c>
      <c r="O22">
        <v>1181885</v>
      </c>
      <c r="P22">
        <f t="shared" ref="P22:P27" si="17">O22-O21</f>
        <v>15802</v>
      </c>
      <c r="Q22">
        <v>69079</v>
      </c>
      <c r="R22">
        <f t="shared" ref="R22:R27" si="18">Q22-Q21</f>
        <v>1166</v>
      </c>
    </row>
    <row r="23" spans="1:18" x14ac:dyDescent="0.25">
      <c r="A23" t="s">
        <v>79</v>
      </c>
      <c r="B23" s="26">
        <v>43943</v>
      </c>
      <c r="C23">
        <v>826248</v>
      </c>
      <c r="D23">
        <f t="shared" si="13"/>
        <v>37328</v>
      </c>
      <c r="E23">
        <v>45153</v>
      </c>
      <c r="F23">
        <f t="shared" si="14"/>
        <v>2695</v>
      </c>
      <c r="G23" t="s">
        <v>79</v>
      </c>
      <c r="H23" s="26">
        <v>43950</v>
      </c>
      <c r="I23">
        <v>1014568</v>
      </c>
      <c r="J23">
        <f t="shared" si="15"/>
        <v>25211</v>
      </c>
      <c r="K23">
        <v>58471</v>
      </c>
      <c r="L23">
        <f t="shared" si="16"/>
        <v>2085</v>
      </c>
      <c r="M23" t="s">
        <v>79</v>
      </c>
      <c r="N23" s="26">
        <v>43957</v>
      </c>
      <c r="O23">
        <v>1206323</v>
      </c>
      <c r="P23">
        <f t="shared" si="17"/>
        <v>24438</v>
      </c>
      <c r="Q23">
        <v>71220</v>
      </c>
      <c r="R23">
        <f t="shared" si="18"/>
        <v>2141</v>
      </c>
    </row>
    <row r="24" spans="1:18" x14ac:dyDescent="0.25">
      <c r="A24" t="s">
        <v>80</v>
      </c>
      <c r="B24" s="26">
        <v>43944</v>
      </c>
      <c r="C24">
        <v>843937</v>
      </c>
      <c r="D24">
        <f t="shared" si="13"/>
        <v>17689</v>
      </c>
      <c r="E24">
        <v>46851</v>
      </c>
      <c r="F24">
        <f t="shared" si="14"/>
        <v>1698</v>
      </c>
      <c r="G24" t="s">
        <v>80</v>
      </c>
      <c r="H24" s="26">
        <v>43951</v>
      </c>
      <c r="I24">
        <v>1042874</v>
      </c>
      <c r="J24">
        <f t="shared" si="15"/>
        <v>28306</v>
      </c>
      <c r="K24">
        <v>61123</v>
      </c>
      <c r="L24">
        <f t="shared" si="16"/>
        <v>2652</v>
      </c>
      <c r="M24" t="s">
        <v>80</v>
      </c>
      <c r="N24" s="26">
        <v>43958</v>
      </c>
      <c r="O24">
        <v>1231992</v>
      </c>
      <c r="P24">
        <f t="shared" si="17"/>
        <v>25669</v>
      </c>
      <c r="Q24">
        <v>73573</v>
      </c>
      <c r="R24">
        <f t="shared" si="18"/>
        <v>2353</v>
      </c>
    </row>
    <row r="25" spans="1:18" x14ac:dyDescent="0.25">
      <c r="A25" t="s">
        <v>81</v>
      </c>
      <c r="B25" s="26">
        <v>43945</v>
      </c>
      <c r="C25">
        <v>870468</v>
      </c>
      <c r="D25">
        <f t="shared" si="13"/>
        <v>26531</v>
      </c>
      <c r="E25">
        <v>50031</v>
      </c>
      <c r="F25">
        <f t="shared" si="14"/>
        <v>3180</v>
      </c>
      <c r="G25" t="s">
        <v>81</v>
      </c>
      <c r="H25" s="26">
        <v>43952</v>
      </c>
      <c r="I25">
        <v>1100197</v>
      </c>
      <c r="J25">
        <f t="shared" si="15"/>
        <v>57323</v>
      </c>
      <c r="K25">
        <v>64600</v>
      </c>
      <c r="L25">
        <f t="shared" si="16"/>
        <v>3477</v>
      </c>
      <c r="M25" t="s">
        <v>81</v>
      </c>
      <c r="N25" s="26">
        <v>43959</v>
      </c>
      <c r="O25">
        <v>1271775</v>
      </c>
      <c r="P25">
        <f t="shared" si="17"/>
        <v>39783</v>
      </c>
      <c r="Q25">
        <v>76368</v>
      </c>
      <c r="R25">
        <f t="shared" si="18"/>
        <v>2795</v>
      </c>
    </row>
    <row r="26" spans="1:18" x14ac:dyDescent="0.25">
      <c r="A26" t="s">
        <v>82</v>
      </c>
      <c r="B26" s="26">
        <v>43946</v>
      </c>
      <c r="C26">
        <v>907096</v>
      </c>
      <c r="D26">
        <f t="shared" si="13"/>
        <v>36628</v>
      </c>
      <c r="E26">
        <v>52063</v>
      </c>
      <c r="F26">
        <f t="shared" si="14"/>
        <v>2032</v>
      </c>
      <c r="G26" t="s">
        <v>82</v>
      </c>
      <c r="H26" s="26">
        <v>43953</v>
      </c>
      <c r="I26">
        <v>1106373</v>
      </c>
      <c r="J26">
        <f t="shared" si="15"/>
        <v>6176</v>
      </c>
      <c r="K26">
        <v>65298</v>
      </c>
      <c r="L26">
        <f t="shared" si="16"/>
        <v>698</v>
      </c>
      <c r="M26" t="s">
        <v>82</v>
      </c>
      <c r="N26" s="26">
        <v>43960</v>
      </c>
      <c r="O26">
        <v>1286833</v>
      </c>
      <c r="P26">
        <f t="shared" si="17"/>
        <v>15058</v>
      </c>
      <c r="Q26">
        <v>77280</v>
      </c>
      <c r="R26">
        <f t="shared" si="18"/>
        <v>912</v>
      </c>
    </row>
    <row r="27" spans="1:18" x14ac:dyDescent="0.25">
      <c r="A27" t="s">
        <v>83</v>
      </c>
      <c r="B27" s="26">
        <v>43947</v>
      </c>
      <c r="C27">
        <v>940797</v>
      </c>
      <c r="D27">
        <f t="shared" si="13"/>
        <v>33701</v>
      </c>
      <c r="E27">
        <v>54001</v>
      </c>
      <c r="F27">
        <f t="shared" si="14"/>
        <v>1938</v>
      </c>
      <c r="G27" t="s">
        <v>83</v>
      </c>
      <c r="H27" s="26">
        <v>43954</v>
      </c>
      <c r="I27">
        <v>1134673</v>
      </c>
      <c r="J27">
        <f t="shared" si="15"/>
        <v>28300</v>
      </c>
      <c r="K27">
        <v>66570</v>
      </c>
      <c r="L27">
        <f t="shared" si="16"/>
        <v>1272</v>
      </c>
      <c r="M27" t="s">
        <v>83</v>
      </c>
      <c r="N27" s="26">
        <v>43961</v>
      </c>
      <c r="O27">
        <v>1312099</v>
      </c>
      <c r="P27">
        <f t="shared" si="17"/>
        <v>25266</v>
      </c>
      <c r="Q27">
        <v>78862</v>
      </c>
      <c r="R27">
        <f t="shared" si="18"/>
        <v>1582</v>
      </c>
    </row>
    <row r="28" spans="1:18" x14ac:dyDescent="0.25">
      <c r="D28">
        <f>SUM(D21:D27)</f>
        <v>205431</v>
      </c>
      <c r="F28">
        <f>SUM(F21:F27)</f>
        <v>14906</v>
      </c>
      <c r="J28">
        <f>SUM(J21:J27)</f>
        <v>193876</v>
      </c>
      <c r="L28">
        <f>SUM(L21:L27)</f>
        <v>12569</v>
      </c>
      <c r="P28">
        <f>SUM(P21:P27)</f>
        <v>177426</v>
      </c>
      <c r="R28">
        <f>SUM(R21:R27)</f>
        <v>12292</v>
      </c>
    </row>
    <row r="29" spans="1:18" x14ac:dyDescent="0.25">
      <c r="A29" t="s">
        <v>84</v>
      </c>
      <c r="B29" s="26">
        <v>43962</v>
      </c>
      <c r="C29">
        <v>1329885</v>
      </c>
      <c r="D29">
        <f>C29-O27</f>
        <v>17786</v>
      </c>
    </row>
    <row r="30" spans="1:18" x14ac:dyDescent="0.25">
      <c r="A30" t="s">
        <v>85</v>
      </c>
      <c r="B30" s="26">
        <v>43963</v>
      </c>
      <c r="C30">
        <v>1354504</v>
      </c>
      <c r="D30">
        <f t="shared" ref="D30:D35" si="19">C30-C29</f>
        <v>24619</v>
      </c>
    </row>
    <row r="31" spans="1:18" x14ac:dyDescent="0.25">
      <c r="A31" t="s">
        <v>79</v>
      </c>
      <c r="B31" s="26">
        <v>43964</v>
      </c>
      <c r="C31">
        <v>1372855</v>
      </c>
      <c r="D31">
        <f t="shared" si="19"/>
        <v>18351</v>
      </c>
    </row>
    <row r="32" spans="1:18" x14ac:dyDescent="0.25">
      <c r="A32" t="s">
        <v>80</v>
      </c>
      <c r="B32" s="26">
        <v>43965</v>
      </c>
      <c r="C32">
        <v>1393890</v>
      </c>
      <c r="D32">
        <f t="shared" si="19"/>
        <v>21035</v>
      </c>
    </row>
    <row r="33" spans="1:6" x14ac:dyDescent="0.25">
      <c r="A33" t="s">
        <v>81</v>
      </c>
      <c r="B33" s="26">
        <v>43966</v>
      </c>
      <c r="C33" s="21">
        <v>1419863</v>
      </c>
      <c r="D33">
        <f t="shared" si="19"/>
        <v>25973</v>
      </c>
      <c r="E33" s="21"/>
    </row>
    <row r="34" spans="1:6" x14ac:dyDescent="0.25">
      <c r="A34" t="s">
        <v>82</v>
      </c>
      <c r="B34" s="26">
        <v>43967</v>
      </c>
      <c r="C34">
        <v>1446875</v>
      </c>
      <c r="D34">
        <f t="shared" si="19"/>
        <v>27012</v>
      </c>
    </row>
    <row r="35" spans="1:6" x14ac:dyDescent="0.25">
      <c r="A35" t="s">
        <v>83</v>
      </c>
      <c r="B35" s="26">
        <v>43968</v>
      </c>
      <c r="C35" s="21">
        <v>1471674</v>
      </c>
      <c r="D35">
        <f t="shared" si="19"/>
        <v>24799</v>
      </c>
      <c r="E35" s="21"/>
    </row>
    <row r="36" spans="1:6" x14ac:dyDescent="0.25">
      <c r="C36" t="s">
        <v>76</v>
      </c>
      <c r="D36" t="s">
        <v>87</v>
      </c>
      <c r="E36" t="s">
        <v>76</v>
      </c>
      <c r="F36" t="s">
        <v>87</v>
      </c>
    </row>
    <row r="37" spans="1:6" x14ac:dyDescent="0.25">
      <c r="A37" t="s">
        <v>86</v>
      </c>
      <c r="C37" s="21">
        <v>154584</v>
      </c>
      <c r="D37">
        <f>C35+C37</f>
        <v>1626258</v>
      </c>
      <c r="E37">
        <v>8313</v>
      </c>
      <c r="F37">
        <f>E37+Q27+8313</f>
        <v>95488</v>
      </c>
    </row>
    <row r="38" spans="1:6" x14ac:dyDescent="0.25">
      <c r="A38" t="s">
        <v>88</v>
      </c>
      <c r="C38">
        <f t="shared" ref="C38:C43" si="20">D38-D37</f>
        <v>146762</v>
      </c>
      <c r="D38" s="21">
        <v>1773020</v>
      </c>
      <c r="E38">
        <f t="shared" ref="E38:E43" si="21">F38-F37</f>
        <v>8365</v>
      </c>
      <c r="F38" s="21">
        <v>103853</v>
      </c>
    </row>
    <row r="39" spans="1:6" x14ac:dyDescent="0.25">
      <c r="A39" t="s">
        <v>91</v>
      </c>
      <c r="C39">
        <f t="shared" si="20"/>
        <v>147532</v>
      </c>
      <c r="D39" s="35">
        <v>1920552</v>
      </c>
      <c r="E39">
        <f t="shared" si="21"/>
        <v>5958</v>
      </c>
      <c r="F39" s="35">
        <v>109811</v>
      </c>
    </row>
    <row r="40" spans="1:6" x14ac:dyDescent="0.25">
      <c r="A40" t="s">
        <v>93</v>
      </c>
      <c r="C40">
        <f t="shared" si="20"/>
        <v>157336</v>
      </c>
      <c r="D40" s="35">
        <v>2077888</v>
      </c>
      <c r="E40">
        <f t="shared" si="21"/>
        <v>5653</v>
      </c>
      <c r="F40" s="35">
        <v>115464</v>
      </c>
    </row>
    <row r="41" spans="1:6" x14ac:dyDescent="0.25">
      <c r="A41" t="s">
        <v>105</v>
      </c>
      <c r="C41">
        <f t="shared" si="20"/>
        <v>190485</v>
      </c>
      <c r="D41" s="35">
        <v>2268373</v>
      </c>
      <c r="E41">
        <f t="shared" si="21"/>
        <v>4495</v>
      </c>
      <c r="F41" s="35">
        <v>119959</v>
      </c>
    </row>
    <row r="42" spans="1:6" x14ac:dyDescent="0.25">
      <c r="A42" t="s">
        <v>108</v>
      </c>
      <c r="C42">
        <f t="shared" si="20"/>
        <v>262214</v>
      </c>
      <c r="D42" s="35">
        <v>2530587</v>
      </c>
      <c r="E42">
        <f t="shared" si="21"/>
        <v>5671</v>
      </c>
      <c r="F42" s="35">
        <v>125630</v>
      </c>
    </row>
    <row r="43" spans="1:6" x14ac:dyDescent="0.25">
      <c r="A43" t="s">
        <v>109</v>
      </c>
      <c r="C43">
        <f t="shared" si="20"/>
        <v>322220</v>
      </c>
      <c r="D43" s="35">
        <v>2852807</v>
      </c>
      <c r="E43">
        <f t="shared" si="21"/>
        <v>4088</v>
      </c>
      <c r="F43" s="35">
        <v>129718</v>
      </c>
    </row>
    <row r="64" spans="9:10" x14ac:dyDescent="0.25">
      <c r="I64" s="21"/>
      <c r="J6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Sheet4</vt:lpstr>
      <vt:lpstr>Sheet3</vt:lpstr>
    </vt:vector>
  </TitlesOfParts>
  <Company>The Citadel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Bennett</dc:creator>
  <cp:lastModifiedBy>Jeremy Bennett</cp:lastModifiedBy>
  <cp:lastPrinted>2020-07-07T16:36:14Z</cp:lastPrinted>
  <dcterms:created xsi:type="dcterms:W3CDTF">2020-03-10T16:11:55Z</dcterms:created>
  <dcterms:modified xsi:type="dcterms:W3CDTF">2020-07-07T16:38:01Z</dcterms:modified>
</cp:coreProperties>
</file>